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suidou034\Desktop\"/>
    </mc:Choice>
  </mc:AlternateContent>
  <xr:revisionPtr revIDLastSave="0" documentId="13_ncr:1_{8A264581-6EED-4768-99C5-7B0D31F452F1}" xr6:coauthVersionLast="36" xr6:coauthVersionMax="36" xr10:uidLastSave="{00000000-0000-0000-0000-000000000000}"/>
  <workbookProtection workbookAlgorithmName="SHA-512" workbookHashValue="BkcxzoDtGMJrBorlBKGi7d5jvP0xcuvmD3mG9PLyI9x8JJpehsPKj9XjL6cSjbl0cbOTOz6t73RCS3a7rcrb+Q==" workbookSaltValue="3xiTg8Cj+Q+vM+SzlPFNEQ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BB10" i="4"/>
  <c r="AT10" i="4"/>
  <c r="AL10" i="4"/>
  <c r="W10" i="4"/>
  <c r="P10" i="4"/>
  <c r="I10" i="4"/>
  <c r="BB8" i="4"/>
  <c r="AT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<sst xmlns="http://schemas.openxmlformats.org/spreadsheetml/2006/main" count="228" uniqueCount="114">
  <si>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</si>
  <si>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</si>
  <si>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</si>
  <si>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</si>
  <si>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</si>
  <si>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</si>
  <si>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</si>
  <si>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</si>
  <si>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</si>
  <si>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</si>
  <si>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</si>
  <si>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</si>
  <si>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</si>
  <si>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</si>
  <si>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</si>
  <si>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</si>
  <si>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</si>
  <si>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</si>
  <si>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</si>
  <si>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</si>
  <si>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</si>
  <si>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</si>
  <si>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</si>
  <si>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</si>
  <si>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</si>
  <si>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</si>
  <si>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</si>
  <si>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</si>
  <si>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</si>
  <si>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</si>
  <si>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</si>
  <si>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</si>
  <si>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</si>
  <si>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</si>
  <si>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</si>
  <si>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</si>
  <si>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</si>
  <si>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</si>
  <si>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</si>
  <si>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</si>
  <si>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</si>
  <si>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</si>
  <si>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</si>
  <si>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</si>
  <si>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</si>
  <si>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</si>
  <si>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</si>
  <si>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</si>
  <si>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</si>
  <si>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</si>
  <si>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</si>
  <si>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</si>
  <si>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</si>
  <si>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</si>
  <si>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</si>
  <si>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</si>
  <si>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</si>
  <si>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</si>
  <si>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</si>
  <si>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</si>
  <si>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</si>
  <si>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</si>
  <si>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</si>
  <si>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</si>
  <si>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</si>
  <si>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</si>
  <si>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</si>
  <si>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</si>
  <si>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</si>
  <si>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</si>
  <si>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</si>
  <si>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</si>
  <si>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</si>
  <si>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</si>
  <si>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</si>
  <si>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</si>
  <si>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</si>
  <si>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</si>
  <si>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</si>
  <si>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</si>
  <si>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</si>
  <si>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</si>
  <si>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</si>
  <si>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</si>
  <si>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</si>
  <si>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</si>
  <si>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</si>
  <si>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</si>
  <si>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</si>
  <si>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</si>
  <si>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</si>
  <si>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</si>
  <si>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</si>
  <si>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</si>
  <si>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</si>
  <si>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</si>
  <si>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</si>
  <si>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</si>
  <si>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板柳町</t>
  </si>
  <si>
    <t>法非適用</t>
  </si>
  <si>
    <t>下水道事業</t>
  </si>
  <si>
    <t>農業集落排水</t>
  </si>
  <si>
    <t>F3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</si>
  <si>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</si>
  <si>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</si>
  <si>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</si>
  <si>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</si>
  <si>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</si>
  <si>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</si>
  <si>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</si>
  <si>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</si>
  <si>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平成１４年度から管渠工事を行っており、耐用年数を超えた管渠は無く、本格的な改築がない。</t>
    <rPh sb="0" eb="2">
      <t>ヘイセイ</t>
    </rPh>
    <rPh sb="4" eb="6">
      <t>ネンド</t>
    </rPh>
    <rPh sb="8" eb="10">
      <t>カンキョ</t>
    </rPh>
    <rPh sb="10" eb="12">
      <t>コウジ</t>
    </rPh>
    <rPh sb="13" eb="14">
      <t>オコナ</t>
    </rPh>
    <rPh sb="19" eb="21">
      <t>タイヨウ</t>
    </rPh>
    <rPh sb="21" eb="23">
      <t>ネンスウ</t>
    </rPh>
    <rPh sb="24" eb="25">
      <t>コ</t>
    </rPh>
    <rPh sb="27" eb="29">
      <t>カンキョ</t>
    </rPh>
    <rPh sb="30" eb="31">
      <t>ナ</t>
    </rPh>
    <rPh sb="33" eb="35">
      <t>ホンカク</t>
    </rPh>
    <rPh sb="35" eb="36">
      <t>テキ</t>
    </rPh>
    <rPh sb="37" eb="39">
      <t>カイチク</t>
    </rPh>
    <phoneticPr fontId="4"/>
  </si>
  <si>
    <t>現在のところ、経営状況の安定は図られているが、将来の人口減少に伴う使用料収入の減少が見込まれるため、事業運営について十分な検討が必要である。また、人口減少が進んでいるが、下水道の普及率を上げるためにも町民の方々の理解を得るよう、これまで以上に加入促進活動を実施する必要がある。</t>
    <rPh sb="0" eb="2">
      <t>ゲンザイ</t>
    </rPh>
    <rPh sb="7" eb="9">
      <t>ケイエイ</t>
    </rPh>
    <rPh sb="9" eb="11">
      <t>ジョウキョウ</t>
    </rPh>
    <rPh sb="12" eb="14">
      <t>アンテイ</t>
    </rPh>
    <rPh sb="15" eb="16">
      <t>ハカ</t>
    </rPh>
    <rPh sb="23" eb="25">
      <t>ショウライ</t>
    </rPh>
    <rPh sb="26" eb="28">
      <t>ジンコウ</t>
    </rPh>
    <rPh sb="28" eb="30">
      <t>ゲンショウ</t>
    </rPh>
    <rPh sb="31" eb="32">
      <t>トモナ</t>
    </rPh>
    <rPh sb="33" eb="36">
      <t>シヨウリョウ</t>
    </rPh>
    <rPh sb="36" eb="38">
      <t>シュウニュウ</t>
    </rPh>
    <rPh sb="39" eb="41">
      <t>ゲンショウ</t>
    </rPh>
    <rPh sb="42" eb="44">
      <t>ミコ</t>
    </rPh>
    <rPh sb="50" eb="52">
      <t>ジギョウ</t>
    </rPh>
    <rPh sb="52" eb="54">
      <t>ウンエイ</t>
    </rPh>
    <rPh sb="58" eb="60">
      <t>ジュウブン</t>
    </rPh>
    <rPh sb="61" eb="63">
      <t>ケントウ</t>
    </rPh>
    <rPh sb="64" eb="66">
      <t>ヒツヨウ</t>
    </rPh>
    <rPh sb="73" eb="75">
      <t>ジンコウ</t>
    </rPh>
    <rPh sb="75" eb="77">
      <t>ゲンショウ</t>
    </rPh>
    <rPh sb="78" eb="79">
      <t>スス</t>
    </rPh>
    <rPh sb="85" eb="88">
      <t>ゲスイドウ</t>
    </rPh>
    <rPh sb="89" eb="91">
      <t>フキュウ</t>
    </rPh>
    <rPh sb="91" eb="92">
      <t>リツ</t>
    </rPh>
    <rPh sb="93" eb="94">
      <t>ア</t>
    </rPh>
    <rPh sb="100" eb="102">
      <t>チョウミン</t>
    </rPh>
    <rPh sb="103" eb="105">
      <t>カタガタ</t>
    </rPh>
    <rPh sb="106" eb="108">
      <t>リカイ</t>
    </rPh>
    <rPh sb="109" eb="110">
      <t>エ</t>
    </rPh>
    <rPh sb="118" eb="120">
      <t>イジョウ</t>
    </rPh>
    <rPh sb="121" eb="123">
      <t>カニュウ</t>
    </rPh>
    <rPh sb="123" eb="125">
      <t>ソクシン</t>
    </rPh>
    <rPh sb="125" eb="127">
      <t>カツドウ</t>
    </rPh>
    <rPh sb="128" eb="130">
      <t>ジッシ</t>
    </rPh>
    <rPh sb="132" eb="134">
      <t>ヒツヨウ</t>
    </rPh>
    <phoneticPr fontId="4"/>
  </si>
  <si>
    <t>収益的収支比率及び経費回収率が１００％を下回っているが、現状では使用料収入以外の収入（一般会計繰入金）により経営の安定が図られている。施設利用率及び水洗化率については、処理区内人口の増、水洗化人口の減に伴い加入率が類似団体に比べ低い。</t>
    <rPh sb="0" eb="3">
      <t>シュウエキテキ</t>
    </rPh>
    <rPh sb="3" eb="5">
      <t>シュウシ</t>
    </rPh>
    <rPh sb="5" eb="7">
      <t>ヒリツ</t>
    </rPh>
    <rPh sb="7" eb="8">
      <t>オヨ</t>
    </rPh>
    <rPh sb="9" eb="11">
      <t>ケイヒ</t>
    </rPh>
    <rPh sb="11" eb="14">
      <t>カイシュウリツ</t>
    </rPh>
    <rPh sb="20" eb="22">
      <t>シタマワ</t>
    </rPh>
    <rPh sb="28" eb="30">
      <t>ゲンジョウ</t>
    </rPh>
    <rPh sb="35" eb="37">
      <t>シュウニュウ</t>
    </rPh>
    <rPh sb="37" eb="39">
      <t>イガイ</t>
    </rPh>
    <rPh sb="40" eb="42">
      <t>シュウニュウ</t>
    </rPh>
    <rPh sb="43" eb="45">
      <t>イッパン</t>
    </rPh>
    <rPh sb="45" eb="47">
      <t>カイケイ</t>
    </rPh>
    <rPh sb="47" eb="49">
      <t>クリイレ</t>
    </rPh>
    <rPh sb="49" eb="50">
      <t>キン</t>
    </rPh>
    <rPh sb="54" eb="56">
      <t>ケイエイ</t>
    </rPh>
    <rPh sb="57" eb="59">
      <t>アンテイ</t>
    </rPh>
    <rPh sb="60" eb="61">
      <t>ハカ</t>
    </rPh>
    <rPh sb="67" eb="69">
      <t>シセツ</t>
    </rPh>
    <rPh sb="69" eb="72">
      <t>リヨウリツ</t>
    </rPh>
    <rPh sb="72" eb="73">
      <t>オヨ</t>
    </rPh>
    <rPh sb="74" eb="77">
      <t>スイセンカ</t>
    </rPh>
    <rPh sb="77" eb="78">
      <t>リツ</t>
    </rPh>
    <rPh sb="84" eb="86">
      <t>ショリ</t>
    </rPh>
    <rPh sb="86" eb="88">
      <t>クナイ</t>
    </rPh>
    <rPh sb="88" eb="90">
      <t>ジンコウ</t>
    </rPh>
    <rPh sb="91" eb="92">
      <t>ゾウ</t>
    </rPh>
    <rPh sb="93" eb="96">
      <t>スイセンカ</t>
    </rPh>
    <rPh sb="96" eb="98">
      <t>ジンコウ</t>
    </rPh>
    <rPh sb="99" eb="100">
      <t>ゲン</t>
    </rPh>
    <rPh sb="101" eb="102">
      <t>トモナ</t>
    </rPh>
    <rPh sb="103" eb="106">
      <t>カニュウリツ</t>
    </rPh>
    <rPh sb="107" eb="109">
      <t>ルイジ</t>
    </rPh>
    <rPh sb="109" eb="111">
      <t>ダンタイ</t>
    </rPh>
    <rPh sb="112" eb="113">
      <t>クラ</t>
    </rPh>
    <rPh sb="114" eb="115">
      <t>ヒク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</si>
</sst>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3-4B2D-846D-164F0138F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0.02</c:v>
                </c:pt>
                <c:pt idx="2">
                  <c:v>0.03</c:v>
                </c:pt>
                <c:pt idx="3" formatCode="#,##0.00;&quot;△&quot;#,##0.00">
                  <c:v>0</c:v>
                </c:pt>
                <c:pt idx="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43-4B2D-846D-164F0138F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26.27</c:v>
                </c:pt>
                <c:pt idx="1">
                  <c:v>26.72</c:v>
                </c:pt>
                <c:pt idx="2">
                  <c:v>28.74</c:v>
                </c:pt>
                <c:pt idx="3">
                  <c:v>29.42</c:v>
                </c:pt>
                <c:pt idx="4">
                  <c:v>28.63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D-4DC5-A976-90EA7FE20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44.69</c:v>
                </c:pt>
                <c:pt idx="2">
                  <c:v>42.84</c:v>
                </c:pt>
                <c:pt idx="3">
                  <c:v>40.93</c:v>
                </c:pt>
                <c:pt idx="4">
                  <c:v>43.38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7D-4DC5-A976-90EA7FE20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48.72</c:v>
                </c:pt>
                <c:pt idx="1">
                  <c:v>48.72</c:v>
                </c:pt>
                <c:pt idx="2">
                  <c:v>51.99</c:v>
                </c:pt>
                <c:pt idx="3">
                  <c:v>54.89</c:v>
                </c:pt>
                <c:pt idx="4">
                  <c:v>55.31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8-4063-BE8B-402D3F490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70.59</c:v>
                </c:pt>
                <c:pt idx="1">
                  <c:v>69.67</c:v>
                </c:pt>
                <c:pt idx="2">
                  <c:v>66.3</c:v>
                </c:pt>
                <c:pt idx="3">
                  <c:v>62.73</c:v>
                </c:pt>
                <c:pt idx="4">
                  <c:v>62.02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48-4063-BE8B-402D3F490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96.98</c:v>
                </c:pt>
                <c:pt idx="1">
                  <c:v>97.84</c:v>
                </c:pt>
                <c:pt idx="2">
                  <c:v>97.9</c:v>
                </c:pt>
                <c:pt idx="3">
                  <c:v>98.32</c:v>
                </c:pt>
                <c:pt idx="4">
                  <c:v>98.55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E-40F0-880D-8483D69C6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EE-40F0-880D-8483D69C6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B-4714-856C-2CD65CFE8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1B-4714-856C-2CD65CFE8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6-4BAF-AC9A-F99AE6947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E6-4BAF-AC9A-F99AE6947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2-426A-B867-2D4317A6F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62-426A-B867-2D4317A6F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5-440F-8F49-C7D7059CD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05-440F-8F49-C7D7059CD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127.95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B-4403-9DA9-5BA7A167E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1161.05</c:v>
                </c:pt>
                <c:pt idx="1">
                  <c:v>979.89</c:v>
                </c:pt>
                <c:pt idx="2">
                  <c:v>1051.43</c:v>
                </c:pt>
                <c:pt idx="3">
                  <c:v>982.29</c:v>
                </c:pt>
                <c:pt idx="4">
                  <c:v>713.28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9B-4403-9DA9-5BA7A167E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44.48</c:v>
                </c:pt>
                <c:pt idx="1">
                  <c:v>40.159999999999997</c:v>
                </c:pt>
                <c:pt idx="2">
                  <c:v>46.31</c:v>
                </c:pt>
                <c:pt idx="3">
                  <c:v>50.93</c:v>
                </c:pt>
                <c:pt idx="4">
                  <c:v>48.63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F-41E9-9F90-CB9685741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41.08</c:v>
                </c:pt>
                <c:pt idx="1">
                  <c:v>41.34</c:v>
                </c:pt>
                <c:pt idx="2">
                  <c:v>40.06</c:v>
                </c:pt>
                <c:pt idx="3">
                  <c:v>41.25</c:v>
                </c:pt>
                <c:pt idx="4">
                  <c:v>40.75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0F-41E9-9F90-CB9685741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325.92</c:v>
                </c:pt>
                <c:pt idx="1">
                  <c:v>388.36</c:v>
                </c:pt>
                <c:pt idx="2">
                  <c:v>330.25</c:v>
                </c:pt>
                <c:pt idx="3">
                  <c:v>300.82</c:v>
                </c:pt>
                <c:pt idx="4">
                  <c:v>313.76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B-45F7-8A84-77BE794A0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378.08</c:v>
                </c:pt>
                <c:pt idx="1">
                  <c:v>357.49</c:v>
                </c:pt>
                <c:pt idx="2">
                  <c:v>355.22</c:v>
                </c:pt>
                <c:pt idx="3">
                  <c:v>334.48</c:v>
                </c:pt>
                <c:pt idx="4">
                  <c:v>311.70999999999998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B-45F7-8A84-77BE794A0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J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青森県　板柳町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13735</v>
      </c>
      <c r="AM8" s="68"/>
      <c r="AN8" s="68"/>
      <c r="AO8" s="68"/>
      <c r="AP8" s="68"/>
      <c r="AQ8" s="68"/>
      <c r="AR8" s="68"/>
      <c r="AS8" s="68"/>
      <c r="AT8" s="67">
        <f>データ!T6</f>
        <v>41.88</v>
      </c>
      <c r="AU8" s="67"/>
      <c r="AV8" s="67"/>
      <c r="AW8" s="67"/>
      <c r="AX8" s="67"/>
      <c r="AY8" s="67"/>
      <c r="AZ8" s="67"/>
      <c r="BA8" s="67"/>
      <c r="BB8" s="67">
        <f>データ!U6</f>
        <v>327.96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33.04</v>
      </c>
      <c r="Q10" s="67"/>
      <c r="R10" s="67"/>
      <c r="S10" s="67"/>
      <c r="T10" s="67"/>
      <c r="U10" s="67"/>
      <c r="V10" s="67"/>
      <c r="W10" s="67">
        <f>データ!Q6</f>
        <v>103.1</v>
      </c>
      <c r="X10" s="67"/>
      <c r="Y10" s="67"/>
      <c r="Z10" s="67"/>
      <c r="AA10" s="67"/>
      <c r="AB10" s="67"/>
      <c r="AC10" s="67"/>
      <c r="AD10" s="68">
        <f>データ!R6</f>
        <v>2880</v>
      </c>
      <c r="AE10" s="68"/>
      <c r="AF10" s="68"/>
      <c r="AG10" s="68"/>
      <c r="AH10" s="68"/>
      <c r="AI10" s="68"/>
      <c r="AJ10" s="68"/>
      <c r="AK10" s="2"/>
      <c r="AL10" s="68">
        <f>データ!V6</f>
        <v>4491</v>
      </c>
      <c r="AM10" s="68"/>
      <c r="AN10" s="68"/>
      <c r="AO10" s="68"/>
      <c r="AP10" s="68"/>
      <c r="AQ10" s="68"/>
      <c r="AR10" s="68"/>
      <c r="AS10" s="68"/>
      <c r="AT10" s="67">
        <f>データ!W6</f>
        <v>3.3</v>
      </c>
      <c r="AU10" s="67"/>
      <c r="AV10" s="67"/>
      <c r="AW10" s="67"/>
      <c r="AX10" s="67"/>
      <c r="AY10" s="67"/>
      <c r="AZ10" s="67"/>
      <c r="BA10" s="67"/>
      <c r="BB10" s="67">
        <f>データ!X6</f>
        <v>1360.91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113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111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44</v>
      </c>
      <c r="N86" s="26" t="s">
        <v>45</v>
      </c>
      <c r="O86" s="26" t="str">
        <f>データ!EO6</f>
        <v>【0.02】</v>
      </c>
    </row>
  </sheetData>
  <sheetProtection algorithmName="SHA-512" hashValue="XuSKP6gEO/vzImpzc4nhXPut0evvsTdI1rjtHe3JnP7REtFHPO92hV5ajEzWrWUgb/Bbq2pQNhtqKtGwTa37Jg==" saltValue="XmZZKjUBtOoSVP+dnfWpy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6" t="s">
        <v>55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28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23817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青森県　板柳町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33.04</v>
      </c>
      <c r="Q6" s="34">
        <f t="shared" si="3"/>
        <v>103.1</v>
      </c>
      <c r="R6" s="34">
        <f t="shared" si="3"/>
        <v>2880</v>
      </c>
      <c r="S6" s="34">
        <f t="shared" si="3"/>
        <v>13735</v>
      </c>
      <c r="T6" s="34">
        <f t="shared" si="3"/>
        <v>41.88</v>
      </c>
      <c r="U6" s="34">
        <f t="shared" si="3"/>
        <v>327.96</v>
      </c>
      <c r="V6" s="34">
        <f t="shared" si="3"/>
        <v>4491</v>
      </c>
      <c r="W6" s="34">
        <f t="shared" si="3"/>
        <v>3.3</v>
      </c>
      <c r="X6" s="34">
        <f t="shared" si="3"/>
        <v>1360.91</v>
      </c>
      <c r="Y6" s="35">
        <f>IF(Y7="",NA(),Y7)</f>
        <v>96.98</v>
      </c>
      <c r="Z6" s="35">
        <f t="shared" ref="Z6:AH6" si="4">IF(Z7="",NA(),Z7)</f>
        <v>97.84</v>
      </c>
      <c r="AA6" s="35">
        <f t="shared" si="4"/>
        <v>97.9</v>
      </c>
      <c r="AB6" s="35">
        <f t="shared" si="4"/>
        <v>98.32</v>
      </c>
      <c r="AC6" s="35">
        <f t="shared" si="4"/>
        <v>98.55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127.95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1161.05</v>
      </c>
      <c r="BL6" s="35">
        <f t="shared" si="7"/>
        <v>979.89</v>
      </c>
      <c r="BM6" s="35">
        <f t="shared" si="7"/>
        <v>1051.43</v>
      </c>
      <c r="BN6" s="35">
        <f t="shared" si="7"/>
        <v>982.29</v>
      </c>
      <c r="BO6" s="35">
        <f t="shared" si="7"/>
        <v>713.28</v>
      </c>
      <c r="BP6" s="34" t="str">
        <f>IF(BP7="","",IF(BP7="-","【-】","【"&amp;SUBSTITUTE(TEXT(BP7,"#,##0.00"),"-","△")&amp;"】"))</f>
        <v>【747.76】</v>
      </c>
      <c r="BQ6" s="35">
        <f>IF(BQ7="",NA(),BQ7)</f>
        <v>44.48</v>
      </c>
      <c r="BR6" s="35">
        <f t="shared" ref="BR6:BZ6" si="8">IF(BR7="",NA(),BR7)</f>
        <v>40.159999999999997</v>
      </c>
      <c r="BS6" s="35">
        <f t="shared" si="8"/>
        <v>46.31</v>
      </c>
      <c r="BT6" s="35">
        <f t="shared" si="8"/>
        <v>50.93</v>
      </c>
      <c r="BU6" s="35">
        <f t="shared" si="8"/>
        <v>48.63</v>
      </c>
      <c r="BV6" s="35">
        <f t="shared" si="8"/>
        <v>41.08</v>
      </c>
      <c r="BW6" s="35">
        <f t="shared" si="8"/>
        <v>41.34</v>
      </c>
      <c r="BX6" s="35">
        <f t="shared" si="8"/>
        <v>40.06</v>
      </c>
      <c r="BY6" s="35">
        <f t="shared" si="8"/>
        <v>41.25</v>
      </c>
      <c r="BZ6" s="35">
        <f t="shared" si="8"/>
        <v>40.75</v>
      </c>
      <c r="CA6" s="34" t="str">
        <f>IF(CA7="","",IF(CA7="-","【-】","【"&amp;SUBSTITUTE(TEXT(CA7,"#,##0.00"),"-","△")&amp;"】"))</f>
        <v>【59.51】</v>
      </c>
      <c r="CB6" s="35">
        <f>IF(CB7="",NA(),CB7)</f>
        <v>325.92</v>
      </c>
      <c r="CC6" s="35">
        <f t="shared" ref="CC6:CK6" si="9">IF(CC7="",NA(),CC7)</f>
        <v>388.36</v>
      </c>
      <c r="CD6" s="35">
        <f t="shared" si="9"/>
        <v>330.25</v>
      </c>
      <c r="CE6" s="35">
        <f t="shared" si="9"/>
        <v>300.82</v>
      </c>
      <c r="CF6" s="35">
        <f t="shared" si="9"/>
        <v>313.76</v>
      </c>
      <c r="CG6" s="35">
        <f t="shared" si="9"/>
        <v>378.08</v>
      </c>
      <c r="CH6" s="35">
        <f t="shared" si="9"/>
        <v>357.49</v>
      </c>
      <c r="CI6" s="35">
        <f t="shared" si="9"/>
        <v>355.22</v>
      </c>
      <c r="CJ6" s="35">
        <f t="shared" si="9"/>
        <v>334.48</v>
      </c>
      <c r="CK6" s="35">
        <f t="shared" si="9"/>
        <v>311.70999999999998</v>
      </c>
      <c r="CL6" s="34" t="str">
        <f>IF(CL7="","",IF(CL7="-","【-】","【"&amp;SUBSTITUTE(TEXT(CL7,"#,##0.00"),"-","△")&amp;"】"))</f>
        <v>【261.46】</v>
      </c>
      <c r="CM6" s="35">
        <f>IF(CM7="",NA(),CM7)</f>
        <v>26.27</v>
      </c>
      <c r="CN6" s="35">
        <f t="shared" ref="CN6:CV6" si="10">IF(CN7="",NA(),CN7)</f>
        <v>26.72</v>
      </c>
      <c r="CO6" s="35">
        <f t="shared" si="10"/>
        <v>28.74</v>
      </c>
      <c r="CP6" s="35">
        <f t="shared" si="10"/>
        <v>29.42</v>
      </c>
      <c r="CQ6" s="35">
        <f t="shared" si="10"/>
        <v>28.63</v>
      </c>
      <c r="CR6" s="35">
        <f t="shared" si="10"/>
        <v>44.69</v>
      </c>
      <c r="CS6" s="35">
        <f t="shared" si="10"/>
        <v>44.69</v>
      </c>
      <c r="CT6" s="35">
        <f t="shared" si="10"/>
        <v>42.84</v>
      </c>
      <c r="CU6" s="35">
        <f t="shared" si="10"/>
        <v>40.93</v>
      </c>
      <c r="CV6" s="35">
        <f t="shared" si="10"/>
        <v>43.38</v>
      </c>
      <c r="CW6" s="34" t="str">
        <f>IF(CW7="","",IF(CW7="-","【-】","【"&amp;SUBSTITUTE(TEXT(CW7,"#,##0.00"),"-","△")&amp;"】"))</f>
        <v>【52.23】</v>
      </c>
      <c r="CX6" s="35">
        <f>IF(CX7="",NA(),CX7)</f>
        <v>48.72</v>
      </c>
      <c r="CY6" s="35">
        <f t="shared" ref="CY6:DG6" si="11">IF(CY7="",NA(),CY7)</f>
        <v>48.72</v>
      </c>
      <c r="CZ6" s="35">
        <f t="shared" si="11"/>
        <v>51.99</v>
      </c>
      <c r="DA6" s="35">
        <f t="shared" si="11"/>
        <v>54.89</v>
      </c>
      <c r="DB6" s="35">
        <f t="shared" si="11"/>
        <v>55.31</v>
      </c>
      <c r="DC6" s="35">
        <f t="shared" si="11"/>
        <v>70.59</v>
      </c>
      <c r="DD6" s="35">
        <f t="shared" si="11"/>
        <v>69.67</v>
      </c>
      <c r="DE6" s="35">
        <f t="shared" si="11"/>
        <v>66.3</v>
      </c>
      <c r="DF6" s="35">
        <f t="shared" si="11"/>
        <v>62.73</v>
      </c>
      <c r="DG6" s="35">
        <f t="shared" si="11"/>
        <v>62.02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0.02</v>
      </c>
      <c r="EL6" s="35">
        <f t="shared" si="14"/>
        <v>0.03</v>
      </c>
      <c r="EM6" s="34">
        <f t="shared" si="14"/>
        <v>0</v>
      </c>
      <c r="EN6" s="35">
        <f t="shared" si="14"/>
        <v>0.04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23817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33.04</v>
      </c>
      <c r="Q7" s="38">
        <v>103.1</v>
      </c>
      <c r="R7" s="38">
        <v>2880</v>
      </c>
      <c r="S7" s="38">
        <v>13735</v>
      </c>
      <c r="T7" s="38">
        <v>41.88</v>
      </c>
      <c r="U7" s="38">
        <v>327.96</v>
      </c>
      <c r="V7" s="38">
        <v>4491</v>
      </c>
      <c r="W7" s="38">
        <v>3.3</v>
      </c>
      <c r="X7" s="38">
        <v>1360.91</v>
      </c>
      <c r="Y7" s="38">
        <v>96.98</v>
      </c>
      <c r="Z7" s="38">
        <v>97.84</v>
      </c>
      <c r="AA7" s="38">
        <v>97.9</v>
      </c>
      <c r="AB7" s="38">
        <v>98.32</v>
      </c>
      <c r="AC7" s="38">
        <v>98.55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127.95</v>
      </c>
      <c r="BG7" s="38">
        <v>0</v>
      </c>
      <c r="BH7" s="38">
        <v>0</v>
      </c>
      <c r="BI7" s="38">
        <v>0</v>
      </c>
      <c r="BJ7" s="38">
        <v>0</v>
      </c>
      <c r="BK7" s="38">
        <v>1161.05</v>
      </c>
      <c r="BL7" s="38">
        <v>979.89</v>
      </c>
      <c r="BM7" s="38">
        <v>1051.43</v>
      </c>
      <c r="BN7" s="38">
        <v>982.29</v>
      </c>
      <c r="BO7" s="38">
        <v>713.28</v>
      </c>
      <c r="BP7" s="38">
        <v>747.76</v>
      </c>
      <c r="BQ7" s="38">
        <v>44.48</v>
      </c>
      <c r="BR7" s="38">
        <v>40.159999999999997</v>
      </c>
      <c r="BS7" s="38">
        <v>46.31</v>
      </c>
      <c r="BT7" s="38">
        <v>50.93</v>
      </c>
      <c r="BU7" s="38">
        <v>48.63</v>
      </c>
      <c r="BV7" s="38">
        <v>41.08</v>
      </c>
      <c r="BW7" s="38">
        <v>41.34</v>
      </c>
      <c r="BX7" s="38">
        <v>40.06</v>
      </c>
      <c r="BY7" s="38">
        <v>41.25</v>
      </c>
      <c r="BZ7" s="38">
        <v>40.75</v>
      </c>
      <c r="CA7" s="38">
        <v>59.51</v>
      </c>
      <c r="CB7" s="38">
        <v>325.92</v>
      </c>
      <c r="CC7" s="38">
        <v>388.36</v>
      </c>
      <c r="CD7" s="38">
        <v>330.25</v>
      </c>
      <c r="CE7" s="38">
        <v>300.82</v>
      </c>
      <c r="CF7" s="38">
        <v>313.76</v>
      </c>
      <c r="CG7" s="38">
        <v>378.08</v>
      </c>
      <c r="CH7" s="38">
        <v>357.49</v>
      </c>
      <c r="CI7" s="38">
        <v>355.22</v>
      </c>
      <c r="CJ7" s="38">
        <v>334.48</v>
      </c>
      <c r="CK7" s="38">
        <v>311.70999999999998</v>
      </c>
      <c r="CL7" s="38">
        <v>261.45999999999998</v>
      </c>
      <c r="CM7" s="38">
        <v>26.27</v>
      </c>
      <c r="CN7" s="38">
        <v>26.72</v>
      </c>
      <c r="CO7" s="38">
        <v>28.74</v>
      </c>
      <c r="CP7" s="38">
        <v>29.42</v>
      </c>
      <c r="CQ7" s="38">
        <v>28.63</v>
      </c>
      <c r="CR7" s="38">
        <v>44.69</v>
      </c>
      <c r="CS7" s="38">
        <v>44.69</v>
      </c>
      <c r="CT7" s="38">
        <v>42.84</v>
      </c>
      <c r="CU7" s="38">
        <v>40.93</v>
      </c>
      <c r="CV7" s="38">
        <v>43.38</v>
      </c>
      <c r="CW7" s="38">
        <v>52.23</v>
      </c>
      <c r="CX7" s="38">
        <v>48.72</v>
      </c>
      <c r="CY7" s="38">
        <v>48.72</v>
      </c>
      <c r="CZ7" s="38">
        <v>51.99</v>
      </c>
      <c r="DA7" s="38">
        <v>54.89</v>
      </c>
      <c r="DB7" s="38">
        <v>55.31</v>
      </c>
      <c r="DC7" s="38">
        <v>70.59</v>
      </c>
      <c r="DD7" s="38">
        <v>69.67</v>
      </c>
      <c r="DE7" s="38">
        <v>66.3</v>
      </c>
      <c r="DF7" s="38">
        <v>62.73</v>
      </c>
      <c r="DG7" s="38">
        <v>62.02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0.02</v>
      </c>
      <c r="EL7" s="38">
        <v>0.03</v>
      </c>
      <c r="EM7" s="38">
        <v>0</v>
      </c>
      <c r="EN7" s="38">
        <v>0.04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2020-01-22T07:19:05Z</cp:lastPrinted>
  <dcterms:created xsi:type="dcterms:W3CDTF">2019-12-05T05:15:48Z</dcterms:created>
  <dcterms:modified xsi:type="dcterms:W3CDTF">2020-01-22T07:47:05Z</dcterms:modified>
  <cp:category/>
</cp:coreProperties>
</file>