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owani-skysea\財政課\財政係\31年度財政関係\31_公営企業\20200110_□公営企業に係る経営比較分析表（平成30年度決算）の分析等について\02_回答\回答\修正\"/>
    </mc:Choice>
  </mc:AlternateContent>
  <workbookProtection workbookAlgorithmName="SHA-512" workbookHashValue="2FsHGFTl1zGIduJe6l5KgJ0VdCnA00S8eRTNRq8it5WfoR5Mrr/zGl/ZQ81CwVWz67g1aeIagvG06R0tfyr2zg==" workbookSaltValue="e9KuPOu+cxB9QuRa4wnzQ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T8" i="4"/>
  <c r="AL8" i="4"/>
  <c r="W8" i="4"/>
  <c r="P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<sst xmlns="http://schemas.openxmlformats.org/spreadsheetml/2006/main" count="233" uniqueCount="114">
  <si>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</si>
  <si>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</si>
  <si>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</si>
  <si>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</si>
  <si>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</si>
  <si>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</si>
  <si>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</si>
  <si>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</si>
  <si>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</si>
  <si>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</si>
  <si>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</si>
  <si>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</si>
  <si>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</si>
  <si>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</si>
  <si>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</si>
  <si>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</si>
  <si>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</si>
  <si>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</si>
  <si>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</si>
  <si>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</si>
  <si>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</si>
  <si>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</si>
  <si>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</si>
  <si>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</si>
  <si>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</si>
  <si>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</si>
  <si>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</si>
  <si>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</si>
  <si>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</si>
  <si>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</si>
  <si>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</si>
  <si>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</si>
  <si>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</si>
  <si>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</si>
  <si>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</si>
  <si>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</si>
  <si>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</si>
  <si>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</si>
  <si>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</si>
  <si>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</si>
  <si>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</si>
  <si>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</si>
  <si>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</si>
  <si>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</si>
  <si>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</si>
  <si>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</si>
  <si>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</si>
  <si>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</si>
  <si>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</si>
  <si>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</si>
  <si>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</si>
  <si>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</si>
  <si>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</si>
  <si>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</si>
  <si>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</si>
  <si>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</si>
  <si>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</si>
  <si>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</si>
  <si>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</si>
  <si>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</si>
  <si>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</si>
  <si>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</si>
  <si>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</si>
  <si>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</si>
  <si>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</si>
  <si>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</si>
  <si>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</si>
  <si>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</si>
  <si>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</si>
  <si>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</si>
  <si>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</si>
  <si>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</si>
  <si>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</si>
  <si>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</si>
  <si>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</si>
  <si>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</si>
  <si>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</si>
  <si>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</si>
  <si>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</si>
  <si>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</si>
  <si>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</si>
  <si>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</si>
  <si>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</si>
  <si>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</si>
  <si>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</si>
  <si>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</si>
  <si>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</si>
  <si>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</si>
  <si>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</si>
  <si>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</si>
  <si>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</si>
  <si>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</si>
  <si>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</si>
  <si>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</si>
  <si>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</si>
  <si>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</si>
  <si>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</si>
  <si>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</si>
  <si>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</si>
  <si>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</si>
  <si>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</si>
  <si>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</si>
  <si>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</si>
  <si>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</si>
  <si>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</si>
  <si>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</si>
  <si>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</si>
  <si>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</si>
  <si>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</si>
  <si>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</si>
  <si>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</si>
  <si>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直近で更新工事が必要な管渠はない。固定資産の評価を適正に行い将来に向け備える必要がある。</t>
    <rPh sb="1" eb="3">
      <t>チョッキン</t>
    </rPh>
    <rPh sb="4" eb="6">
      <t>コウシン</t>
    </rPh>
    <rPh sb="6" eb="8">
      <t>コウジ</t>
    </rPh>
    <rPh sb="9" eb="11">
      <t>ヒツヨウ</t>
    </rPh>
    <rPh sb="12" eb="14">
      <t>カンキョ</t>
    </rPh>
    <rPh sb="18" eb="20">
      <t>コテイ</t>
    </rPh>
    <rPh sb="20" eb="22">
      <t>シサン</t>
    </rPh>
    <rPh sb="23" eb="25">
      <t>ヒョウカ</t>
    </rPh>
    <rPh sb="26" eb="28">
      <t>テキセイ</t>
    </rPh>
    <rPh sb="29" eb="30">
      <t>オコナ</t>
    </rPh>
    <rPh sb="36" eb="37">
      <t>ソナ</t>
    </rPh>
    <rPh sb="39" eb="41">
      <t>ヒツヨウ</t>
    </rPh>
    <phoneticPr fontId="4"/>
  </si>
  <si>
    <t>　施設整備はほぼ完了しており、更新工事も直近で行う予定はないため、建設改良費が急激に増加することはないと考えられる。
　本町の経営健全化へ向けた課題としては、依然として使用料収入の増加が大きな割合を占める。水洗化率向上へ向けた取り組みの強化が必要である。
　令和２年度より地方公営企業会計適用へ向けた準備を進める予定である。適正な移行を行い、更なる健全化へ向けた取り組みが必要である。</t>
    <rPh sb="1" eb="3">
      <t>シセツ</t>
    </rPh>
    <rPh sb="3" eb="5">
      <t>セイビ</t>
    </rPh>
    <rPh sb="8" eb="10">
      <t>カンリョウ</t>
    </rPh>
    <rPh sb="15" eb="17">
      <t>コウシン</t>
    </rPh>
    <rPh sb="17" eb="19">
      <t>コウジ</t>
    </rPh>
    <rPh sb="20" eb="22">
      <t>チョッキン</t>
    </rPh>
    <rPh sb="23" eb="24">
      <t>オコナ</t>
    </rPh>
    <rPh sb="25" eb="27">
      <t>ヨテイ</t>
    </rPh>
    <rPh sb="33" eb="35">
      <t>ケンセツ</t>
    </rPh>
    <rPh sb="35" eb="37">
      <t>カイリョウ</t>
    </rPh>
    <rPh sb="37" eb="38">
      <t>ヒ</t>
    </rPh>
    <rPh sb="39" eb="41">
      <t>キュウゲキ</t>
    </rPh>
    <rPh sb="42" eb="44">
      <t>ゾウカ</t>
    </rPh>
    <rPh sb="52" eb="53">
      <t>カンガ</t>
    </rPh>
    <rPh sb="60" eb="62">
      <t>ホンチョウ</t>
    </rPh>
    <rPh sb="63" eb="65">
      <t>ケイエイ</t>
    </rPh>
    <rPh sb="65" eb="68">
      <t>ケンゼンカ</t>
    </rPh>
    <rPh sb="69" eb="70">
      <t>ム</t>
    </rPh>
    <rPh sb="72" eb="74">
      <t>カダイ</t>
    </rPh>
    <rPh sb="79" eb="81">
      <t>イゼン</t>
    </rPh>
    <rPh sb="84" eb="87">
      <t>シヨウリョウ</t>
    </rPh>
    <rPh sb="87" eb="89">
      <t>シュウニュウ</t>
    </rPh>
    <rPh sb="90" eb="92">
      <t>ゾウカ</t>
    </rPh>
    <rPh sb="93" eb="94">
      <t>オオ</t>
    </rPh>
    <rPh sb="96" eb="98">
      <t>ワリアイ</t>
    </rPh>
    <rPh sb="99" eb="100">
      <t>シ</t>
    </rPh>
    <rPh sb="103" eb="106">
      <t>スイセンカ</t>
    </rPh>
    <rPh sb="106" eb="107">
      <t>リツ</t>
    </rPh>
    <rPh sb="107" eb="109">
      <t>コウジョウ</t>
    </rPh>
    <rPh sb="110" eb="111">
      <t>ム</t>
    </rPh>
    <rPh sb="113" eb="114">
      <t>ト</t>
    </rPh>
    <rPh sb="115" eb="116">
      <t>ク</t>
    </rPh>
    <rPh sb="118" eb="120">
      <t>キョウカ</t>
    </rPh>
    <rPh sb="121" eb="123">
      <t>ヒツヨウ</t>
    </rPh>
    <rPh sb="129" eb="131">
      <t>レイワ</t>
    </rPh>
    <rPh sb="132" eb="133">
      <t>ネン</t>
    </rPh>
    <rPh sb="133" eb="134">
      <t>ド</t>
    </rPh>
    <rPh sb="136" eb="138">
      <t>チホウ</t>
    </rPh>
    <rPh sb="138" eb="146">
      <t>コウエイキギョウカイケイテキヨウ</t>
    </rPh>
    <rPh sb="147" eb="148">
      <t>ム</t>
    </rPh>
    <rPh sb="150" eb="152">
      <t>ジュンビ</t>
    </rPh>
    <rPh sb="153" eb="154">
      <t>スス</t>
    </rPh>
    <rPh sb="156" eb="158">
      <t>ヨテイ</t>
    </rPh>
    <rPh sb="162" eb="164">
      <t>テキセイ</t>
    </rPh>
    <rPh sb="165" eb="167">
      <t>イコウ</t>
    </rPh>
    <rPh sb="168" eb="169">
      <t>オコナ</t>
    </rPh>
    <rPh sb="171" eb="172">
      <t>サラ</t>
    </rPh>
    <rPh sb="174" eb="177">
      <t>ケンゼンカ</t>
    </rPh>
    <rPh sb="178" eb="179">
      <t>ム</t>
    </rPh>
    <rPh sb="181" eb="182">
      <t>ト</t>
    </rPh>
    <rPh sb="183" eb="184">
      <t>ク</t>
    </rPh>
    <rPh sb="186" eb="188">
      <t>ヒツヨウ</t>
    </rPh>
    <phoneticPr fontId="4"/>
  </si>
  <si>
    <t>　供用開始後徐々に増加傾向にあった使用料収入であるが、平成29、30年度決算では停滞傾向にある。また、収益的収支比率は増加傾向にあるが、経費回収率の低迷を考慮すれば、使用料収入の改善が必要である。人口減少や高齢化世帯増加の影響による水洗化率の伸び悩みが一つの要因である。水洗化の促進や料金改定についても検討を行っているところであるが、慎重な判断が必要である。
　企業債残高は償還金の高止まりの影響で高額であるが、整備計画はほぼ完了しており、施設の更新計画も直近で行う予定はないため、緩やかに減少していく見込みである。
　汚水処理原価が類似団体と比較し高い要因は、有収水量の伸び率が少ないにも関わらず、管渠等の維持管理費用が増加傾向にあるためと考えられる。委託費等を見直し、経費削減が必要である。
　</t>
    <rPh sb="1" eb="3">
      <t>キョウヨウ</t>
    </rPh>
    <rPh sb="3" eb="5">
      <t>カイシ</t>
    </rPh>
    <rPh sb="5" eb="6">
      <t>ゴ</t>
    </rPh>
    <rPh sb="6" eb="8">
      <t>ジョジョ</t>
    </rPh>
    <rPh sb="40" eb="42">
      <t>テイタイ</t>
    </rPh>
    <rPh sb="42" eb="44">
      <t>ケイコウ</t>
    </rPh>
    <rPh sb="59" eb="61">
      <t>ゾウカ</t>
    </rPh>
    <rPh sb="74" eb="76">
      <t>テイメイ</t>
    </rPh>
    <rPh sb="77" eb="79">
      <t>コウリョ</t>
    </rPh>
    <rPh sb="121" eb="122">
      <t>ノ</t>
    </rPh>
    <rPh sb="123" eb="124">
      <t>ナヤ</t>
    </rPh>
    <rPh sb="126" eb="127">
      <t>ヒト</t>
    </rPh>
    <rPh sb="129" eb="131">
      <t>ヨウイン</t>
    </rPh>
    <rPh sb="135" eb="138">
      <t>スイセンカ</t>
    </rPh>
    <rPh sb="139" eb="141">
      <t>ソクシン</t>
    </rPh>
    <rPh sb="142" eb="144">
      <t>リョウキン</t>
    </rPh>
    <rPh sb="144" eb="146">
      <t>カイテイ</t>
    </rPh>
    <rPh sb="151" eb="153">
      <t>ケントウ</t>
    </rPh>
    <rPh sb="154" eb="155">
      <t>オコナ</t>
    </rPh>
    <rPh sb="167" eb="169">
      <t>シンチョウ</t>
    </rPh>
    <rPh sb="170" eb="172">
      <t>ハンダン</t>
    </rPh>
    <rPh sb="173" eb="175">
      <t>ヒツヨウ</t>
    </rPh>
    <rPh sb="220" eb="222">
      <t>シセツ</t>
    </rPh>
    <rPh sb="223" eb="225">
      <t>コウシン</t>
    </rPh>
    <rPh sb="225" eb="227">
      <t>ケイカク</t>
    </rPh>
    <rPh sb="228" eb="230">
      <t>チョッキン</t>
    </rPh>
    <rPh sb="231" eb="232">
      <t>オコナ</t>
    </rPh>
    <rPh sb="233" eb="235">
      <t>ヨテイ</t>
    </rPh>
    <rPh sb="241" eb="242">
      <t>ユル</t>
    </rPh>
    <rPh sb="327" eb="329">
      <t>イタク</t>
    </rPh>
    <rPh sb="329" eb="330">
      <t>ヒ</t>
    </rPh>
    <rPh sb="330" eb="331">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</si>
</sst>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62-49C9-982B-91C307F388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3862-49C9-982B-91C307F388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12-45A1-95C9-D4D0D84B7F5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6312-45A1-95C9-D4D0D84B7F5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52.88</c:v>
                </c:pt>
                <c:pt idx="1">
                  <c:v>54.22</c:v>
                </c:pt>
                <c:pt idx="2">
                  <c:v>55.47</c:v>
                </c:pt>
                <c:pt idx="3">
                  <c:v>56.65</c:v>
                </c:pt>
                <c:pt idx="4">
                  <c:v>59.33</c:v>
                </c:pt>
              </c:numCache>
            </c:numRef>
          </c:val>
          <c:extLst>
            <c:ext xmlns:c16="http://schemas.microsoft.com/office/drawing/2014/chart" uri="{C3380CC4-5D6E-409C-BE32-E72D297353CC}">
              <c16:uniqueId val="{00000000-4949-45E9-9043-B61DA5A40A8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4949-45E9-9043-B61DA5A40A8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57.93</c:v>
                </c:pt>
                <c:pt idx="1">
                  <c:v>58.57</c:v>
                </c:pt>
                <c:pt idx="2">
                  <c:v>61.32</c:v>
                </c:pt>
                <c:pt idx="3">
                  <c:v>62.47</c:v>
                </c:pt>
                <c:pt idx="4">
                  <c:v>62.97</c:v>
                </c:pt>
              </c:numCache>
            </c:numRef>
          </c:val>
          <c:extLst>
            <c:ext xmlns:c16="http://schemas.microsoft.com/office/drawing/2014/chart" uri="{C3380CC4-5D6E-409C-BE32-E72D297353CC}">
              <c16:uniqueId val="{00000000-0E17-405B-9204-463398335F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17-405B-9204-463398335F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37-44BD-85D7-A0CA5948E6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37-44BD-85D7-A0CA5948E6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D0-4D30-BDAA-B0B2D057F5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D0-4D30-BDAA-B0B2D057F5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5F-4A30-B174-078A863C1A6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5F-4A30-B174-078A863C1A6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A1-4C44-8F24-BF5CA0291E5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A1-4C44-8F24-BF5CA0291E5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4748.7700000000004</c:v>
                </c:pt>
                <c:pt idx="1">
                  <c:v>4115.3</c:v>
                </c:pt>
                <c:pt idx="2">
                  <c:v>3543.67</c:v>
                </c:pt>
                <c:pt idx="3">
                  <c:v>3474.85</c:v>
                </c:pt>
                <c:pt idx="4">
                  <c:v>3318.31</c:v>
                </c:pt>
              </c:numCache>
            </c:numRef>
          </c:val>
          <c:extLst>
            <c:ext xmlns:c16="http://schemas.microsoft.com/office/drawing/2014/chart" uri="{C3380CC4-5D6E-409C-BE32-E72D297353CC}">
              <c16:uniqueId val="{00000000-BBB9-46E8-BBFE-D08939ABE35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BBB9-46E8-BBFE-D08939ABE35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23.49</c:v>
                </c:pt>
                <c:pt idx="1">
                  <c:v>25.43</c:v>
                </c:pt>
                <c:pt idx="2">
                  <c:v>35.78</c:v>
                </c:pt>
                <c:pt idx="3">
                  <c:v>34.840000000000003</c:v>
                </c:pt>
                <c:pt idx="4">
                  <c:v>36.65</c:v>
                </c:pt>
              </c:numCache>
            </c:numRef>
          </c:val>
          <c:extLst>
            <c:ext xmlns:c16="http://schemas.microsoft.com/office/drawing/2014/chart" uri="{C3380CC4-5D6E-409C-BE32-E72D297353CC}">
              <c16:uniqueId val="{00000000-15AC-499A-B665-0540A00BBAD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15AC-499A-B665-0540A00BBAD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664.14</c:v>
                </c:pt>
                <c:pt idx="1">
                  <c:v>620.04999999999995</c:v>
                </c:pt>
                <c:pt idx="2">
                  <c:v>446.76</c:v>
                </c:pt>
                <c:pt idx="3">
                  <c:v>455.52</c:v>
                </c:pt>
                <c:pt idx="4">
                  <c:v>437.99</c:v>
                </c:pt>
              </c:numCache>
            </c:numRef>
          </c:val>
          <c:extLst>
            <c:ext xmlns:c16="http://schemas.microsoft.com/office/drawing/2014/chart" uri="{C3380CC4-5D6E-409C-BE32-E72D297353CC}">
              <c16:uniqueId val="{00000000-ADC0-4344-AA51-ADEB2A20502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ADC0-4344-AA51-ADEB2A20502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大鰐町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9624</v>
      </c>
      <c r="AM8" s="68"/>
      <c r="AN8" s="68"/>
      <c r="AO8" s="68"/>
      <c r="AP8" s="68"/>
      <c r="AQ8" s="68"/>
      <c r="AR8" s="68"/>
      <c r="AS8" s="68"/>
      <c r="AT8" s="67">
        <f>データ!T6</f>
        <v>163.43</v>
      </c>
      <c r="AU8" s="67"/>
      <c r="AV8" s="67"/>
      <c r="AW8" s="67"/>
      <c r="AX8" s="67"/>
      <c r="AY8" s="67"/>
      <c r="AZ8" s="67"/>
      <c r="BA8" s="67"/>
      <c r="BB8" s="67">
        <f>データ!U6</f>
        <v>58.89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54.31</v>
      </c>
      <c r="Q10" s="67"/>
      <c r="R10" s="67"/>
      <c r="S10" s="67"/>
      <c r="T10" s="67"/>
      <c r="U10" s="67"/>
      <c r="V10" s="67"/>
      <c r="W10" s="67">
        <f>データ!Q6</f>
        <v>82.35</v>
      </c>
      <c r="X10" s="67"/>
      <c r="Y10" s="67"/>
      <c r="Z10" s="67"/>
      <c r="AA10" s="67"/>
      <c r="AB10" s="67"/>
      <c r="AC10" s="67"/>
      <c r="AD10" s="68">
        <f>データ!R6</f>
        <v>3022</v>
      </c>
      <c r="AE10" s="68"/>
      <c r="AF10" s="68"/>
      <c r="AG10" s="68"/>
      <c r="AH10" s="68"/>
      <c r="AI10" s="68"/>
      <c r="AJ10" s="68"/>
      <c r="AK10" s="2"/>
      <c r="AL10" s="68">
        <f>データ!V6</f>
        <v>5190</v>
      </c>
      <c r="AM10" s="68"/>
      <c r="AN10" s="68"/>
      <c r="AO10" s="68"/>
      <c r="AP10" s="68"/>
      <c r="AQ10" s="68"/>
      <c r="AR10" s="68"/>
      <c r="AS10" s="68"/>
      <c r="AT10" s="67">
        <f>データ!W6</f>
        <v>1.91</v>
      </c>
      <c r="AU10" s="67"/>
      <c r="AV10" s="67"/>
      <c r="AW10" s="67"/>
      <c r="AX10" s="67"/>
      <c r="AY10" s="67"/>
      <c r="AZ10" s="67"/>
      <c r="BA10" s="67"/>
      <c r="BB10" s="67">
        <f>データ!X6</f>
        <v>2717.28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Wnw9Ckn3ulaP4iKqtZUUz/0TGOSAmHf1htAv9xnSIGBMvXJT1Dpp9Kgt66JrqNq7E0/OS9N/bbDJY3Bg38sI7Q==" saltValue="j9osUBvyDorfzheVCEDN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23621</v>
      </c>
      <c r="D6" s="33">
        <f t="shared" si="3"/>
        <v>47</v>
      </c>
      <c r="E6" s="33">
        <f t="shared" si="3"/>
        <v>17</v>
      </c>
      <c r="F6" s="33">
        <f t="shared" si="3"/>
        <v>1</v>
      </c>
      <c r="G6" s="33">
        <f t="shared" si="3"/>
        <v>0</v>
      </c>
      <c r="H6" s="33" t="str">
        <f t="shared" si="3"/>
        <v>青森県　大鰐町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54.31</v>
      </c>
      <c r="Q6" s="34">
        <f t="shared" si="3"/>
        <v>82.35</v>
      </c>
      <c r="R6" s="34">
        <f t="shared" si="3"/>
        <v>3022</v>
      </c>
      <c r="S6" s="34">
        <f t="shared" si="3"/>
        <v>9624</v>
      </c>
      <c r="T6" s="34">
        <f t="shared" si="3"/>
        <v>163.43</v>
      </c>
      <c r="U6" s="34">
        <f t="shared" si="3"/>
        <v>58.89</v>
      </c>
      <c r="V6" s="34">
        <f t="shared" si="3"/>
        <v>5190</v>
      </c>
      <c r="W6" s="34">
        <f t="shared" si="3"/>
        <v>1.91</v>
      </c>
      <c r="X6" s="34">
        <f t="shared" si="3"/>
        <v>2717.28</v>
      </c>
      <c r="Y6" s="35">
        <f>IF(Y7="",NA(),Y7)</f>
        <v>57.93</v>
      </c>
      <c r="Z6" s="35">
        <f t="shared" ref="Z6:AH6" si="4">IF(Z7="",NA(),Z7)</f>
        <v>58.57</v>
      </c>
      <c r="AA6" s="35">
        <f t="shared" si="4"/>
        <v>61.32</v>
      </c>
      <c r="AB6" s="35">
        <f t="shared" si="4"/>
        <v>62.47</v>
      </c>
      <c r="AC6" s="35">
        <f t="shared" si="4"/>
        <v>62.97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4748.7700000000004</v>
      </c>
      <c r="BG6" s="35">
        <f t="shared" ref="BG6:BO6" si="7">IF(BG7="",NA(),BG7)</f>
        <v>4115.3</v>
      </c>
      <c r="BH6" s="35">
        <f t="shared" si="7"/>
        <v>3543.67</v>
      </c>
      <c r="BI6" s="35">
        <f t="shared" si="7"/>
        <v>3474.85</v>
      </c>
      <c r="BJ6" s="35">
        <f t="shared" si="7"/>
        <v>3318.31</v>
      </c>
      <c r="BK6" s="35">
        <f t="shared" si="7"/>
        <v>1136.5</v>
      </c>
      <c r="BL6" s="35">
        <f t="shared" si="7"/>
        <v>1118.56</v>
      </c>
      <c r="BM6" s="35">
        <f t="shared" si="7"/>
        <v>1111.31</v>
      </c>
      <c r="BN6" s="35">
        <f t="shared" si="7"/>
        <v>966.33</v>
      </c>
      <c r="BO6" s="35">
        <f t="shared" si="7"/>
        <v>958.81</v>
      </c>
      <c r="BP6" s="34" t="str">
        <f>IF(BP7="","",IF(BP7="-","【-】","【"&amp;SUBSTITUTE(TEXT(BP7,"#,##0.00"),"-","△")&amp;"】"))</f>
        <v>【682.78】</v>
      </c>
      <c r="BQ6" s="35">
        <f>IF(BQ7="",NA(),BQ7)</f>
        <v>23.49</v>
      </c>
      <c r="BR6" s="35">
        <f t="shared" ref="BR6:BZ6" si="8">IF(BR7="",NA(),BR7)</f>
        <v>25.43</v>
      </c>
      <c r="BS6" s="35">
        <f t="shared" si="8"/>
        <v>35.78</v>
      </c>
      <c r="BT6" s="35">
        <f t="shared" si="8"/>
        <v>34.840000000000003</v>
      </c>
      <c r="BU6" s="35">
        <f t="shared" si="8"/>
        <v>36.65</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664.14</v>
      </c>
      <c r="CC6" s="35">
        <f t="shared" ref="CC6:CK6" si="9">IF(CC7="",NA(),CC7)</f>
        <v>620.04999999999995</v>
      </c>
      <c r="CD6" s="35">
        <f t="shared" si="9"/>
        <v>446.76</v>
      </c>
      <c r="CE6" s="35">
        <f t="shared" si="9"/>
        <v>455.52</v>
      </c>
      <c r="CF6" s="35">
        <f t="shared" si="9"/>
        <v>437.99</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52.88</v>
      </c>
      <c r="CY6" s="35">
        <f t="shared" ref="CY6:DG6" si="11">IF(CY7="",NA(),CY7)</f>
        <v>54.22</v>
      </c>
      <c r="CZ6" s="35">
        <f t="shared" si="11"/>
        <v>55.47</v>
      </c>
      <c r="DA6" s="35">
        <f t="shared" si="11"/>
        <v>56.65</v>
      </c>
      <c r="DB6" s="35">
        <f t="shared" si="11"/>
        <v>59.33</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23621</v>
      </c>
      <c r="D7" s="37">
        <v>47</v>
      </c>
      <c r="E7" s="37">
        <v>17</v>
      </c>
      <c r="F7" s="37">
        <v>1</v>
      </c>
      <c r="G7" s="37">
        <v>0</v>
      </c>
      <c r="H7" s="37" t="s">
        <v>98</v>
      </c>
      <c r="I7" s="37" t="s">
        <v>99</v>
      </c>
      <c r="J7" s="37" t="s">
        <v>100</v>
      </c>
      <c r="K7" s="37" t="s">
        <v>101</v>
      </c>
      <c r="L7" s="37" t="s">
        <v>102</v>
      </c>
      <c r="M7" s="37" t="s">
        <v>103</v>
      </c>
      <c r="N7" s="38" t="s">
        <v>104</v>
      </c>
      <c r="O7" s="38" t="s">
        <v>105</v>
      </c>
      <c r="P7" s="38">
        <v>54.31</v>
      </c>
      <c r="Q7" s="38">
        <v>82.35</v>
      </c>
      <c r="R7" s="38">
        <v>3022</v>
      </c>
      <c r="S7" s="38">
        <v>9624</v>
      </c>
      <c r="T7" s="38">
        <v>163.43</v>
      </c>
      <c r="U7" s="38">
        <v>58.89</v>
      </c>
      <c r="V7" s="38">
        <v>5190</v>
      </c>
      <c r="W7" s="38">
        <v>1.91</v>
      </c>
      <c r="X7" s="38">
        <v>2717.28</v>
      </c>
      <c r="Y7" s="38">
        <v>57.93</v>
      </c>
      <c r="Z7" s="38">
        <v>58.57</v>
      </c>
      <c r="AA7" s="38">
        <v>61.32</v>
      </c>
      <c r="AB7" s="38">
        <v>62.47</v>
      </c>
      <c r="AC7" s="38">
        <v>62.97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4748.7700000000004</v>
      </c>
      <c r="BG7" s="38">
        <v>4115.3</v>
      </c>
      <c r="BH7" s="38">
        <v>3543.67</v>
      </c>
      <c r="BI7" s="38">
        <v>3474.85</v>
      </c>
      <c r="BJ7" s="38">
        <v>3318.31</v>
      </c>
      <c r="BK7" s="38">
        <v>1136.5</v>
      </c>
      <c r="BL7" s="38">
        <v>1118.56</v>
      </c>
      <c r="BM7" s="38">
        <v>1111.31</v>
      </c>
      <c r="BN7" s="38">
        <v>966.33</v>
      </c>
      <c r="BO7" s="38">
        <v>958.81</v>
      </c>
      <c r="BP7" s="38">
        <v>682.78</v>
      </c>
      <c r="BQ7" s="38">
        <v>23.49</v>
      </c>
      <c r="BR7" s="38">
        <v>25.43</v>
      </c>
      <c r="BS7" s="38">
        <v>35.78</v>
      </c>
      <c r="BT7" s="38">
        <v>34.840000000000003</v>
      </c>
      <c r="BU7" s="38">
        <v>36.65</v>
      </c>
      <c r="BV7" s="38">
        <v>71.650000000000006</v>
      </c>
      <c r="BW7" s="38">
        <v>72.33</v>
      </c>
      <c r="BX7" s="38">
        <v>75.540000000000006</v>
      </c>
      <c r="BY7" s="38">
        <v>81.739999999999995</v>
      </c>
      <c r="BZ7" s="38">
        <v>82.88</v>
      </c>
      <c r="CA7" s="38">
        <v>100.91</v>
      </c>
      <c r="CB7" s="38">
        <v>664.14</v>
      </c>
      <c r="CC7" s="38">
        <v>620.04999999999995</v>
      </c>
      <c r="CD7" s="38">
        <v>446.76</v>
      </c>
      <c r="CE7" s="38">
        <v>455.52</v>
      </c>
      <c r="CF7" s="38">
        <v>437.99</v>
      </c>
      <c r="CG7" s="38">
        <v>217.82</v>
      </c>
      <c r="CH7" s="38">
        <v>215.28</v>
      </c>
      <c r="CI7" s="38">
        <v>207.96</v>
      </c>
      <c r="CJ7" s="38">
        <v>194.31</v>
      </c>
      <c r="CK7" s="38">
        <v>190.99</v>
      </c>
      <c r="CL7" s="38">
        <v>136.86000000000001</v>
      </c>
      <c r="CM7" s="38" t="s">
        <v>104</v>
      </c>
      <c r="CN7" s="38" t="s">
        <v>104</v>
      </c>
      <c r="CO7" s="38" t="s">
        <v>104</v>
      </c>
      <c r="CP7" s="38" t="s">
        <v>104</v>
      </c>
      <c r="CQ7" s="38" t="s">
        <v>104</v>
      </c>
      <c r="CR7" s="38">
        <v>54.44</v>
      </c>
      <c r="CS7" s="38">
        <v>54.67</v>
      </c>
      <c r="CT7" s="38">
        <v>53.51</v>
      </c>
      <c r="CU7" s="38">
        <v>53.5</v>
      </c>
      <c r="CV7" s="38">
        <v>52.58</v>
      </c>
      <c r="CW7" s="38">
        <v>58.98</v>
      </c>
      <c r="CX7" s="38">
        <v>52.88</v>
      </c>
      <c r="CY7" s="38">
        <v>54.22</v>
      </c>
      <c r="CZ7" s="38">
        <v>55.47</v>
      </c>
      <c r="DA7" s="38">
        <v>56.65</v>
      </c>
      <c r="DB7" s="38">
        <v>59.33</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2020-01-28T10:55:12Z</cp:lastPrinted>
  <dcterms:created xsi:type="dcterms:W3CDTF">2019-12-05T05:00:38Z</dcterms:created>
  <dcterms:modified xsi:type="dcterms:W3CDTF">2020-01-30T23:46:04Z</dcterms:modified>
  <cp:category/>
</cp:coreProperties>
</file>