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C:\Users\H30PC17\Desktop\調査もの未提出分\経営比較分析表（Ｈ30決算）の分析等について（病院事業以外）1.30まで\【経営比較分析表】2018_023213_46_010\"/>
    </mc:Choice>
  </mc:AlternateContent>
  <xr:revisionPtr revIDLastSave="0" documentId="13_ncr:1_{95BC7053-668B-4046-9A00-8654F55174BC}" xr6:coauthVersionLast="43" xr6:coauthVersionMax="43" xr10:uidLastSave="{00000000-0000-0000-0000-000000000000}"/>
  <workbookProtection workbookAlgorithmName="SHA-512" workbookHashValue="sudbJLBCniGuLaEjMA029GQcPZ2Vvrpfxq5ZUkd66uQ+z9UKKfZp0G1Z4bmrV6Vs34D/vggWXhKlcBuNyXAOtw==" workbookSaltValue="1SoBMnO458O2zZukHdRNxA=="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AT10" i="4" s="1"/>
  <c r="U6" i="5"/>
  <c r="AL10" i="4" s="1"/>
  <c r="T6" i="5"/>
  <c r="S6" i="5"/>
  <c r="R6" i="5"/>
  <c r="AL8" i="4" s="1"/>
  <c r="Q6" i="5"/>
  <c r="P6" i="5"/>
  <c r="P10" i="4" s="1"/>
  <c r="O6" i="5"/>
  <c r="I10" i="4" s="1"/>
  <c r="N6" i="5"/>
  <c r="B10" i="4" s="1"/>
  <c r="M6" i="5"/>
  <c r="AD8"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E85" i="4"/>
  <c r="W10" i="4"/>
  <c r="BB8" i="4"/>
  <c r="AT8" i="4"/>
  <c r="W8" i="4"/>
  <c r="P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<sst xmlns="http://schemas.openxmlformats.org/spreadsheetml/2006/main" count="220" uniqueCount="108">
  <si>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</si>
  <si>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</si>
  <si>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</si>
  <si>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</si>
  <si>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</si>
  <si>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</si>
  <si>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</si>
  <si>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</si>
  <si>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</si>
  <si>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</si>
  <si>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</si>
  <si>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</si>
  <si>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</si>
  <si>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</si>
  <si>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</si>
  <si>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</si>
  <si>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</si>
  <si>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</si>
  <si>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</si>
  <si>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</si>
  <si>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</si>
  <si>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</si>
  <si>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</si>
  <si>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</si>
  <si>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</si>
  <si>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</si>
  <si>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</si>
  <si>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</si>
  <si>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</si>
  <si>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</si>
  <si>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</si>
  <si>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</si>
  <si>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</si>
  <si>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</si>
  <si>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</si>
  <si>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</si>
  <si>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</si>
  <si>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</si>
  <si>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</si>
  <si>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</si>
  <si>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</si>
  <si>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</si>
  <si>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</si>
  <si>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</si>
  <si>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</si>
  <si>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</si>
  <si>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</si>
  <si>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</si>
  <si>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</si>
  <si>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</si>
  <si>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</si>
  <si>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</si>
  <si>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</si>
  <si>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</si>
  <si>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</si>
  <si>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</si>
  <si>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</si>
  <si>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</si>
  <si>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</si>
  <si>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</si>
  <si>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</si>
  <si>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</si>
  <si>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</si>
  <si>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</si>
  <si>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</si>
  <si>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</si>
  <si>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</si>
  <si>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</si>
  <si>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</si>
  <si>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</si>
  <si>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</si>
  <si>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</si>
  <si>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</si>
  <si>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</si>
  <si>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</si>
  <si>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</si>
  <si>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</si>
  <si>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</si>
  <si>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</si>
  <si>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</si>
  <si>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</si>
  <si>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</si>
  <si>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</si>
  <si>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</si>
  <si>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</si>
  <si>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</si>
  <si>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</si>
  <si>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</si>
  <si>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</si>
  <si>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</si>
  <si>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</si>
  <si>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</si>
  <si>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</si>
  <si>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鰺ケ沢町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</si>
  <si>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</si>
  <si>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</si>
  <si>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</si>
  <si>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</si>
  <si>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</si>
  <si>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</si>
  <si>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</si>
  <si>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</si>
  <si>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</si>
  <si>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</si>
  <si>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</si>
  <si>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小規模事業体で地理的条件も悪く、人口減少等に伴い経営状況が悪化するものと思われる。しかしながら、経常収支は黒字を維持している。大規模更新となる浄水場等の更新財源の確保及び方策が重要と認識している。</t>
    <rPh sb="1" eb="4">
      <t>ショウキボ</t>
    </rPh>
    <rPh sb="4" eb="7">
      <t>ジギョウタイ</t>
    </rPh>
    <rPh sb="8" eb="10">
      <t>チリ</t>
    </rPh>
    <rPh sb="10" eb="11">
      <t>テキ</t>
    </rPh>
    <rPh sb="11" eb="13">
      <t>ジョウケン</t>
    </rPh>
    <rPh sb="14" eb="15">
      <t>ワル</t>
    </rPh>
    <rPh sb="17" eb="19">
      <t>ジンコウ</t>
    </rPh>
    <rPh sb="19" eb="21">
      <t>ゲンショウ</t>
    </rPh>
    <rPh sb="21" eb="22">
      <t>トウ</t>
    </rPh>
    <rPh sb="23" eb="24">
      <t>トモナ</t>
    </rPh>
    <rPh sb="25" eb="27">
      <t>ケイエイ</t>
    </rPh>
    <rPh sb="27" eb="29">
      <t>ジョウキョウ</t>
    </rPh>
    <rPh sb="30" eb="32">
      <t>アッカ</t>
    </rPh>
    <rPh sb="37" eb="38">
      <t>オモ</t>
    </rPh>
    <rPh sb="49" eb="51">
      <t>ケイジョウ</t>
    </rPh>
    <rPh sb="51" eb="53">
      <t>シュウシ</t>
    </rPh>
    <rPh sb="54" eb="56">
      <t>クロジ</t>
    </rPh>
    <rPh sb="57" eb="59">
      <t>イジ</t>
    </rPh>
    <rPh sb="64" eb="67">
      <t>ダイキボ</t>
    </rPh>
    <rPh sb="67" eb="69">
      <t>コウシン</t>
    </rPh>
    <rPh sb="72" eb="75">
      <t>ジョウスイジョウ</t>
    </rPh>
    <rPh sb="75" eb="76">
      <t>トウ</t>
    </rPh>
    <rPh sb="77" eb="79">
      <t>コウシン</t>
    </rPh>
    <rPh sb="79" eb="81">
      <t>ザイゲン</t>
    </rPh>
    <rPh sb="82" eb="84">
      <t>カクホ</t>
    </rPh>
    <rPh sb="84" eb="85">
      <t>オヨ</t>
    </rPh>
    <rPh sb="86" eb="88">
      <t>ホウサク</t>
    </rPh>
    <rPh sb="89" eb="91">
      <t>ジュウヨウ</t>
    </rPh>
    <rPh sb="92" eb="94">
      <t>ニンシキ</t>
    </rPh>
    <phoneticPr fontId="4"/>
  </si>
  <si>
    <t>　有形固定資産原価償却率については、類似団体に比べ約6％、全国平均に比べ約3％高く、耐用年数に近い資産が多い状況である。特に、鰺ヶ沢町浄水場については、約36年を経過し、建物・機械設備・電気設備等は全体的に老朽化が進んでおり、水害対策も含め施設の更新の必要性が高い状況にある。
　管路経年化率については、耐用年数を超える管路が増化傾向にある。近年では、Ｈ27～Ｈ28年度に補助金等を活用し基幹管路の更新を行い、Ｒ1年度からまた交付金を活用し40年経過の基幹管路の更新を行っており、計画どおりに進めている状況である。</t>
    <rPh sb="1" eb="3">
      <t>ユウケイ</t>
    </rPh>
    <rPh sb="3" eb="5">
      <t>コテイ</t>
    </rPh>
    <rPh sb="5" eb="7">
      <t>シサン</t>
    </rPh>
    <rPh sb="7" eb="9">
      <t>ゲンカ</t>
    </rPh>
    <rPh sb="9" eb="11">
      <t>ショウキャク</t>
    </rPh>
    <rPh sb="11" eb="12">
      <t>リツ</t>
    </rPh>
    <rPh sb="18" eb="20">
      <t>ルイジ</t>
    </rPh>
    <rPh sb="20" eb="22">
      <t>ダンタイ</t>
    </rPh>
    <rPh sb="23" eb="24">
      <t>クラ</t>
    </rPh>
    <rPh sb="25" eb="26">
      <t>ヤク</t>
    </rPh>
    <rPh sb="29" eb="31">
      <t>ゼンコク</t>
    </rPh>
    <rPh sb="31" eb="33">
      <t>ヘイキン</t>
    </rPh>
    <rPh sb="34" eb="35">
      <t>クラ</t>
    </rPh>
    <rPh sb="36" eb="37">
      <t>ヤク</t>
    </rPh>
    <rPh sb="39" eb="40">
      <t>タカ</t>
    </rPh>
    <rPh sb="42" eb="44">
      <t>タイヨウ</t>
    </rPh>
    <rPh sb="44" eb="46">
      <t>ネンスウ</t>
    </rPh>
    <rPh sb="47" eb="48">
      <t>チカ</t>
    </rPh>
    <rPh sb="49" eb="51">
      <t>シサン</t>
    </rPh>
    <rPh sb="52" eb="53">
      <t>オオ</t>
    </rPh>
    <rPh sb="54" eb="56">
      <t>ジョウキョウ</t>
    </rPh>
    <rPh sb="60" eb="61">
      <t>トク</t>
    </rPh>
    <rPh sb="63" eb="67">
      <t>アジガサワマチ</t>
    </rPh>
    <rPh sb="67" eb="70">
      <t>ジョウスイジョウ</t>
    </rPh>
    <rPh sb="76" eb="77">
      <t>ヤク</t>
    </rPh>
    <rPh sb="79" eb="80">
      <t>ネン</t>
    </rPh>
    <rPh sb="81" eb="83">
      <t>ケイカ</t>
    </rPh>
    <rPh sb="103" eb="106">
      <t>ロウキュウカ</t>
    </rPh>
    <rPh sb="107" eb="108">
      <t>スス</t>
    </rPh>
    <rPh sb="113" eb="115">
      <t>スイガイ</t>
    </rPh>
    <rPh sb="115" eb="117">
      <t>タイサク</t>
    </rPh>
    <rPh sb="118" eb="119">
      <t>フク</t>
    </rPh>
    <rPh sb="120" eb="122">
      <t>シセツ</t>
    </rPh>
    <rPh sb="123" eb="125">
      <t>コウシン</t>
    </rPh>
    <rPh sb="126" eb="129">
      <t>ヒツヨウセイ</t>
    </rPh>
    <rPh sb="130" eb="131">
      <t>タカ</t>
    </rPh>
    <rPh sb="132" eb="134">
      <t>ジョウキョウ</t>
    </rPh>
    <rPh sb="140" eb="142">
      <t>カンロ</t>
    </rPh>
    <rPh sb="142" eb="145">
      <t>ケイネンカ</t>
    </rPh>
    <rPh sb="145" eb="146">
      <t>リツ</t>
    </rPh>
    <rPh sb="152" eb="154">
      <t>タイヨウ</t>
    </rPh>
    <rPh sb="154" eb="156">
      <t>ネンスウ</t>
    </rPh>
    <rPh sb="157" eb="158">
      <t>コ</t>
    </rPh>
    <rPh sb="160" eb="162">
      <t>カンロ</t>
    </rPh>
    <rPh sb="163" eb="164">
      <t>ゾウ</t>
    </rPh>
    <rPh sb="164" eb="165">
      <t>カ</t>
    </rPh>
    <rPh sb="165" eb="167">
      <t>ケイコウ</t>
    </rPh>
    <rPh sb="171" eb="173">
      <t>キンネン</t>
    </rPh>
    <rPh sb="183" eb="185">
      <t>ネンド</t>
    </rPh>
    <rPh sb="191" eb="193">
      <t>カツヨウ</t>
    </rPh>
    <rPh sb="194" eb="196">
      <t>キカン</t>
    </rPh>
    <rPh sb="196" eb="198">
      <t>カンロ</t>
    </rPh>
    <rPh sb="199" eb="201">
      <t>コウシン</t>
    </rPh>
    <rPh sb="202" eb="203">
      <t>オコナ</t>
    </rPh>
    <rPh sb="207" eb="209">
      <t>ネンド</t>
    </rPh>
    <rPh sb="213" eb="216">
      <t>コウフキン</t>
    </rPh>
    <rPh sb="217" eb="219">
      <t>カツヨウ</t>
    </rPh>
    <rPh sb="222" eb="223">
      <t>ネン</t>
    </rPh>
    <rPh sb="223" eb="225">
      <t>ケイカ</t>
    </rPh>
    <rPh sb="226" eb="228">
      <t>キカン</t>
    </rPh>
    <rPh sb="228" eb="230">
      <t>カンロ</t>
    </rPh>
    <rPh sb="231" eb="233">
      <t>コウシン</t>
    </rPh>
    <rPh sb="234" eb="235">
      <t>オコナ</t>
    </rPh>
    <rPh sb="240" eb="242">
      <t>ケイカク</t>
    </rPh>
    <rPh sb="246" eb="247">
      <t>スス</t>
    </rPh>
    <rPh sb="251" eb="253">
      <t>ジョウキョウ</t>
    </rPh>
    <phoneticPr fontId="4"/>
  </si>
  <si>
    <t>経常収支比率について、過去５年間において100％以上となっており、経営黒字となっている。
　流動比率について、Ｈ26年度は100％を下回ったが、Ｈ27年度以降は経営努力により回復している。
　企業債残高対給水収益比率について、類似団体より約185％高くなっているが、償還元金残高においては年々減少している。今後、新規起債を予定しているため、単年度において若干の増加が見込まれるが、健全性は確保されている。
　給水原価及び料金回収率については、Ｈ29年度より旧簡水（低い給水収益・高い経常費用）との統合により、給水原価が高騰しさらに料金回収率が100％を下回る状況となったことから、今後、更なる費用削減対策を講じるとともに料金改定も検討・実施することとしている。
　施設利用率について、類似団体平均値より約16％低い水準となっているが、人口減少により総配水量が減少してきているため、施設の遊休率が高くなっていくことが予想される。今後は、施設の過大施設対策として施設設備のダウンサイジング化を図り、効率性の向上対策を実施することとしている。
　有収率について、類似団体、全国平均より低い状況である。Ｈ27～Ｈ28年度と基幹管路の更新を行った成果もあって、漏水も減り年々有収率も向上している。</t>
    <rPh sb="0" eb="2">
      <t>ケイジョウ</t>
    </rPh>
    <rPh sb="2" eb="4">
      <t>シュウシ</t>
    </rPh>
    <rPh sb="4" eb="6">
      <t>ヒリツ</t>
    </rPh>
    <rPh sb="11" eb="13">
      <t>カコ</t>
    </rPh>
    <rPh sb="14" eb="15">
      <t>ネン</t>
    </rPh>
    <rPh sb="15" eb="16">
      <t>カン</t>
    </rPh>
    <rPh sb="24" eb="26">
      <t>イジョウ</t>
    </rPh>
    <rPh sb="33" eb="35">
      <t>ケイエイ</t>
    </rPh>
    <rPh sb="35" eb="37">
      <t>クロジ</t>
    </rPh>
    <rPh sb="46" eb="48">
      <t>リュウドウ</t>
    </rPh>
    <rPh sb="48" eb="50">
      <t>ヒリツ</t>
    </rPh>
    <rPh sb="58" eb="60">
      <t>ネンド</t>
    </rPh>
    <rPh sb="66" eb="68">
      <t>シタマワ</t>
    </rPh>
    <rPh sb="75" eb="77">
      <t>ネンド</t>
    </rPh>
    <rPh sb="77" eb="79">
      <t>イコウ</t>
    </rPh>
    <rPh sb="80" eb="82">
      <t>ケイエイ</t>
    </rPh>
    <rPh sb="82" eb="84">
      <t>ドリョク</t>
    </rPh>
    <rPh sb="87" eb="89">
      <t>カイフク</t>
    </rPh>
    <rPh sb="96" eb="98">
      <t>キギョウ</t>
    </rPh>
    <rPh sb="98" eb="99">
      <t>サイ</t>
    </rPh>
    <rPh sb="99" eb="101">
      <t>ザンダカ</t>
    </rPh>
    <rPh sb="101" eb="102">
      <t>タイ</t>
    </rPh>
    <rPh sb="102" eb="104">
      <t>キュウスイ</t>
    </rPh>
    <rPh sb="104" eb="106">
      <t>シュウエキ</t>
    </rPh>
    <rPh sb="106" eb="108">
      <t>ヒリツ</t>
    </rPh>
    <rPh sb="113" eb="115">
      <t>ルイジ</t>
    </rPh>
    <rPh sb="115" eb="117">
      <t>ダンタイ</t>
    </rPh>
    <rPh sb="119" eb="120">
      <t>ヤク</t>
    </rPh>
    <rPh sb="124" eb="125">
      <t>タカ</t>
    </rPh>
    <rPh sb="133" eb="135">
      <t>ショウカン</t>
    </rPh>
    <rPh sb="135" eb="137">
      <t>ガンキン</t>
    </rPh>
    <rPh sb="137" eb="139">
      <t>ザンダカ</t>
    </rPh>
    <rPh sb="144" eb="146">
      <t>ネンネン</t>
    </rPh>
    <rPh sb="146" eb="148">
      <t>ゲンショウ</t>
    </rPh>
    <rPh sb="153" eb="155">
      <t>コンゴ</t>
    </rPh>
    <rPh sb="156" eb="158">
      <t>シンキ</t>
    </rPh>
    <rPh sb="158" eb="160">
      <t>キサイ</t>
    </rPh>
    <rPh sb="161" eb="163">
      <t>ヨテイ</t>
    </rPh>
    <rPh sb="170" eb="173">
      <t>タンネンド</t>
    </rPh>
    <rPh sb="177" eb="179">
      <t>ジャッカン</t>
    </rPh>
    <rPh sb="180" eb="182">
      <t>ゾウカ</t>
    </rPh>
    <rPh sb="183" eb="185">
      <t>ミコ</t>
    </rPh>
    <rPh sb="190" eb="193">
      <t>ケンゼンセイ</t>
    </rPh>
    <rPh sb="194" eb="196">
      <t>カクホ</t>
    </rPh>
    <rPh sb="204" eb="206">
      <t>キュウスイ</t>
    </rPh>
    <rPh sb="206" eb="208">
      <t>ゲンカ</t>
    </rPh>
    <rPh sb="208" eb="209">
      <t>オヨ</t>
    </rPh>
    <rPh sb="210" eb="212">
      <t>リョウキン</t>
    </rPh>
    <rPh sb="212" eb="214">
      <t>カイシュウ</t>
    </rPh>
    <rPh sb="214" eb="215">
      <t>リツ</t>
    </rPh>
    <rPh sb="224" eb="226">
      <t>ネンド</t>
    </rPh>
    <rPh sb="228" eb="229">
      <t>キュウ</t>
    </rPh>
    <rPh sb="229" eb="231">
      <t>カンスイ</t>
    </rPh>
    <rPh sb="232" eb="233">
      <t>ヒク</t>
    </rPh>
    <rPh sb="234" eb="236">
      <t>キュウスイ</t>
    </rPh>
    <rPh sb="236" eb="238">
      <t>シュウエキ</t>
    </rPh>
    <rPh sb="239" eb="240">
      <t>タカ</t>
    </rPh>
    <rPh sb="241" eb="243">
      <t>ケイジョウ</t>
    </rPh>
    <rPh sb="243" eb="245">
      <t>ヒヨウ</t>
    </rPh>
    <rPh sb="248" eb="250">
      <t>トウゴウ</t>
    </rPh>
    <rPh sb="254" eb="256">
      <t>キュウスイ</t>
    </rPh>
    <rPh sb="256" eb="258">
      <t>ゲンカ</t>
    </rPh>
    <rPh sb="259" eb="261">
      <t>コウトウ</t>
    </rPh>
    <rPh sb="265" eb="267">
      <t>リョウキン</t>
    </rPh>
    <rPh sb="267" eb="269">
      <t>カイシュウ</t>
    </rPh>
    <rPh sb="269" eb="270">
      <t>リツ</t>
    </rPh>
    <rPh sb="276" eb="278">
      <t>シタマワ</t>
    </rPh>
    <rPh sb="279" eb="281">
      <t>ジョウキョウ</t>
    </rPh>
    <rPh sb="290" eb="292">
      <t>コンゴ</t>
    </rPh>
    <rPh sb="293" eb="294">
      <t>サラ</t>
    </rPh>
    <rPh sb="296" eb="298">
      <t>ヒヨウ</t>
    </rPh>
    <rPh sb="298" eb="300">
      <t>サクゲン</t>
    </rPh>
    <rPh sb="300" eb="302">
      <t>タイサク</t>
    </rPh>
    <rPh sb="303" eb="304">
      <t>コウ</t>
    </rPh>
    <rPh sb="310" eb="312">
      <t>リョウキン</t>
    </rPh>
    <rPh sb="312" eb="314">
      <t>カイテイ</t>
    </rPh>
    <rPh sb="315" eb="317">
      <t>ケントウ</t>
    </rPh>
    <rPh sb="318" eb="320">
      <t>ジッシ</t>
    </rPh>
    <rPh sb="355" eb="356">
      <t>ヒク</t>
    </rPh>
    <rPh sb="413" eb="415">
      <t>コンゴ</t>
    </rPh>
    <rPh sb="417" eb="419">
      <t>シセツ</t>
    </rPh>
    <rPh sb="420" eb="422">
      <t>カダイ</t>
    </rPh>
    <rPh sb="422" eb="424">
      <t>シセツ</t>
    </rPh>
    <rPh sb="424" eb="426">
      <t>タイサク</t>
    </rPh>
    <rPh sb="429" eb="431">
      <t>シセツ</t>
    </rPh>
    <rPh sb="431" eb="433">
      <t>セツビ</t>
    </rPh>
    <rPh sb="442" eb="443">
      <t>カ</t>
    </rPh>
    <rPh sb="444" eb="445">
      <t>ハカ</t>
    </rPh>
    <rPh sb="447" eb="450">
      <t>コウリツセイ</t>
    </rPh>
    <rPh sb="451" eb="453">
      <t>コウジョウ</t>
    </rPh>
    <rPh sb="453" eb="455">
      <t>タイサク</t>
    </rPh>
    <rPh sb="456" eb="458">
      <t>ジッシ</t>
    </rPh>
    <rPh sb="483" eb="485">
      <t>ゼンコク</t>
    </rPh>
    <rPh sb="485" eb="487">
      <t>ヘイキン</t>
    </rPh>
    <rPh sb="489" eb="490">
      <t>ヒク</t>
    </rPh>
    <rPh sb="491" eb="493">
      <t>ジョウキョウ</t>
    </rPh>
    <rPh sb="504" eb="506">
      <t>ネンド</t>
    </rPh>
    <rPh sb="507" eb="509">
      <t>キカン</t>
    </rPh>
    <rPh sb="509" eb="511">
      <t>カンロ</t>
    </rPh>
    <rPh sb="512" eb="514">
      <t>コウシン</t>
    </rPh>
    <rPh sb="515" eb="516">
      <t>オコナ</t>
    </rPh>
    <rPh sb="518" eb="520">
      <t>セイカ</t>
    </rPh>
    <rPh sb="525" eb="527">
      <t>ロウスイ</t>
    </rPh>
    <rPh sb="528" eb="529">
      <t>ヘ</t>
    </rPh>
    <rPh sb="530" eb="532">
      <t>ネンネン</t>
    </rPh>
    <rPh sb="532" eb="535">
      <t>ユウシュウリツ</t>
    </rPh>
    <rPh sb="536" eb="538">
      <t>コウジョウ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</si>
</sst>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
                  <c:v>0</c:v>
                </c:pt>
                <c:pt idx="1">
                  <c:v>3.55</c:v>
                </c:pt>
                <c:pt idx="2">
                  <c:v>10.23</c:v>
                </c:pt>
                <c:pt idx="3">
                  <c:v>0.13</c:v>
                </c:pt>
                <c:pt idx="4">
                  <c:v>0.21</c:v>
                </c:pt>
              </c:numCache>
            </c:numRef>
          </c:val>
          <c:extLst>
            <c:ext xmlns:c16="http://schemas.microsoft.com/office/drawing/2014/chart" uri="{C3380CC4-5D6E-409C-BE32-E72D297353CC}">
              <c16:uniqueId val="{00000000-823A-4B2D-8ABD-5ACD1EDC010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0.65</c:v>
                </c:pt>
                <c:pt idx="2">
                  <c:v>0.46</c:v>
                </c:pt>
                <c:pt idx="3">
                  <c:v>0.44</c:v>
                </c:pt>
                <c:pt idx="4">
                  <c:v>0.52</c:v>
                </c:pt>
              </c:numCache>
            </c:numRef>
          </c:val>
          <c:smooth val="0"/>
          <c:extLst>
            <c:ext xmlns:c16="http://schemas.microsoft.com/office/drawing/2014/chart" uri="{C3380CC4-5D6E-409C-BE32-E72D297353CC}">
              <c16:uniqueId val="{00000001-823A-4B2D-8ABD-5ACD1EDC010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48.85</c:v>
                </c:pt>
                <c:pt idx="1">
                  <c:v>40.47</c:v>
                </c:pt>
                <c:pt idx="2">
                  <c:v>37.97</c:v>
                </c:pt>
                <c:pt idx="3">
                  <c:v>37.17</c:v>
                </c:pt>
                <c:pt idx="4">
                  <c:v>34.520000000000003</c:v>
                </c:pt>
              </c:numCache>
            </c:numRef>
          </c:val>
          <c:extLst>
            <c:ext xmlns:c16="http://schemas.microsoft.com/office/drawing/2014/chart" uri="{C3380CC4-5D6E-409C-BE32-E72D297353CC}">
              <c16:uniqueId val="{00000000-15F0-4D92-B67A-AB3EC221AC3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49.22</c:v>
                </c:pt>
                <c:pt idx="1">
                  <c:v>49.08</c:v>
                </c:pt>
                <c:pt idx="2">
                  <c:v>49.32</c:v>
                </c:pt>
                <c:pt idx="3">
                  <c:v>50.24</c:v>
                </c:pt>
                <c:pt idx="4">
                  <c:v>50.29</c:v>
                </c:pt>
              </c:numCache>
            </c:numRef>
          </c:val>
          <c:smooth val="0"/>
          <c:extLst>
            <c:ext xmlns:c16="http://schemas.microsoft.com/office/drawing/2014/chart" uri="{C3380CC4-5D6E-409C-BE32-E72D297353CC}">
              <c16:uniqueId val="{00000001-15F0-4D92-B67A-AB3EC221AC3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54.71</c:v>
                </c:pt>
                <c:pt idx="1">
                  <c:v>65.569999999999993</c:v>
                </c:pt>
                <c:pt idx="2">
                  <c:v>69.010000000000005</c:v>
                </c:pt>
                <c:pt idx="3">
                  <c:v>70.44</c:v>
                </c:pt>
                <c:pt idx="4">
                  <c:v>73.89</c:v>
                </c:pt>
              </c:numCache>
            </c:numRef>
          </c:val>
          <c:extLst>
            <c:ext xmlns:c16="http://schemas.microsoft.com/office/drawing/2014/chart" uri="{C3380CC4-5D6E-409C-BE32-E72D297353CC}">
              <c16:uniqueId val="{00000000-71B0-45FC-BE6F-D4074F72E13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79.48</c:v>
                </c:pt>
                <c:pt idx="1">
                  <c:v>79.3</c:v>
                </c:pt>
                <c:pt idx="2">
                  <c:v>79.34</c:v>
                </c:pt>
                <c:pt idx="3">
                  <c:v>78.650000000000006</c:v>
                </c:pt>
                <c:pt idx="4">
                  <c:v>77.73</c:v>
                </c:pt>
              </c:numCache>
            </c:numRef>
          </c:val>
          <c:smooth val="0"/>
          <c:extLst>
            <c:ext xmlns:c16="http://schemas.microsoft.com/office/drawing/2014/chart" uri="{C3380CC4-5D6E-409C-BE32-E72D297353CC}">
              <c16:uniqueId val="{00000001-71B0-45FC-BE6F-D4074F72E13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108.93</c:v>
                </c:pt>
                <c:pt idx="1">
                  <c:v>113.2</c:v>
                </c:pt>
                <c:pt idx="2">
                  <c:v>109.73</c:v>
                </c:pt>
                <c:pt idx="3">
                  <c:v>114.63</c:v>
                </c:pt>
                <c:pt idx="4">
                  <c:v>111.78</c:v>
                </c:pt>
              </c:numCache>
            </c:numRef>
          </c:val>
          <c:extLst>
            <c:ext xmlns:c16="http://schemas.microsoft.com/office/drawing/2014/chart" uri="{C3380CC4-5D6E-409C-BE32-E72D297353CC}">
              <c16:uniqueId val="{00000000-BE88-4D84-AE2A-038657224B3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107.2</c:v>
                </c:pt>
                <c:pt idx="1">
                  <c:v>106.62</c:v>
                </c:pt>
                <c:pt idx="2">
                  <c:v>107.95</c:v>
                </c:pt>
                <c:pt idx="3">
                  <c:v>104.47</c:v>
                </c:pt>
                <c:pt idx="4">
                  <c:v>103.81</c:v>
                </c:pt>
              </c:numCache>
            </c:numRef>
          </c:val>
          <c:smooth val="0"/>
          <c:extLst>
            <c:ext xmlns:c16="http://schemas.microsoft.com/office/drawing/2014/chart" uri="{C3380CC4-5D6E-409C-BE32-E72D297353CC}">
              <c16:uniqueId val="{00000001-BE88-4D84-AE2A-038657224B3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50.77</c:v>
                </c:pt>
                <c:pt idx="1">
                  <c:v>50.19</c:v>
                </c:pt>
                <c:pt idx="2">
                  <c:v>51.35</c:v>
                </c:pt>
                <c:pt idx="3">
                  <c:v>50.08</c:v>
                </c:pt>
                <c:pt idx="4">
                  <c:v>51.58</c:v>
                </c:pt>
              </c:numCache>
            </c:numRef>
          </c:val>
          <c:extLst>
            <c:ext xmlns:c16="http://schemas.microsoft.com/office/drawing/2014/chart" uri="{C3380CC4-5D6E-409C-BE32-E72D297353CC}">
              <c16:uniqueId val="{00000000-BD6F-4071-82CB-26633AFA83C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46.12</c:v>
                </c:pt>
                <c:pt idx="1">
                  <c:v>47.44</c:v>
                </c:pt>
                <c:pt idx="2">
                  <c:v>48.3</c:v>
                </c:pt>
                <c:pt idx="3">
                  <c:v>45.14</c:v>
                </c:pt>
                <c:pt idx="4">
                  <c:v>45.85</c:v>
                </c:pt>
              </c:numCache>
            </c:numRef>
          </c:val>
          <c:smooth val="0"/>
          <c:extLst>
            <c:ext xmlns:c16="http://schemas.microsoft.com/office/drawing/2014/chart" uri="{C3380CC4-5D6E-409C-BE32-E72D297353CC}">
              <c16:uniqueId val="{00000001-BD6F-4071-82CB-26633AFA83C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formatCode="#,##0.00;&quot;△&quot;#,##0.00;&quot;-&quot;">
                  <c:v>9.4499999999999993</c:v>
                </c:pt>
                <c:pt idx="1">
                  <c:v>0</c:v>
                </c:pt>
                <c:pt idx="2" formatCode="#,##0.00;&quot;△&quot;#,##0.00;&quot;-&quot;">
                  <c:v>9.9600000000000009</c:v>
                </c:pt>
                <c:pt idx="3" formatCode="#,##0.00;&quot;△&quot;#,##0.00;&quot;-&quot;">
                  <c:v>13.84</c:v>
                </c:pt>
                <c:pt idx="4" formatCode="#,##0.00;&quot;△&quot;#,##0.00;&quot;-&quot;">
                  <c:v>21.82</c:v>
                </c:pt>
              </c:numCache>
            </c:numRef>
          </c:val>
          <c:extLst>
            <c:ext xmlns:c16="http://schemas.microsoft.com/office/drawing/2014/chart" uri="{C3380CC4-5D6E-409C-BE32-E72D297353CC}">
              <c16:uniqueId val="{00000000-5CDE-4BD5-87AE-61E76C56C4A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9.86</c:v>
                </c:pt>
                <c:pt idx="1">
                  <c:v>11.16</c:v>
                </c:pt>
                <c:pt idx="2">
                  <c:v>12.43</c:v>
                </c:pt>
                <c:pt idx="3">
                  <c:v>13.58</c:v>
                </c:pt>
                <c:pt idx="4">
                  <c:v>14.13</c:v>
                </c:pt>
              </c:numCache>
            </c:numRef>
          </c:val>
          <c:smooth val="0"/>
          <c:extLst>
            <c:ext xmlns:c16="http://schemas.microsoft.com/office/drawing/2014/chart" uri="{C3380CC4-5D6E-409C-BE32-E72D297353CC}">
              <c16:uniqueId val="{00000001-5CDE-4BD5-87AE-61E76C56C4A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7C3-4B84-A9CA-7998E9D7790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13.46</c:v>
                </c:pt>
                <c:pt idx="1">
                  <c:v>12.59</c:v>
                </c:pt>
                <c:pt idx="2">
                  <c:v>12.44</c:v>
                </c:pt>
                <c:pt idx="3">
                  <c:v>16.399999999999999</c:v>
                </c:pt>
                <c:pt idx="4">
                  <c:v>25.66</c:v>
                </c:pt>
              </c:numCache>
            </c:numRef>
          </c:val>
          <c:smooth val="0"/>
          <c:extLst>
            <c:ext xmlns:c16="http://schemas.microsoft.com/office/drawing/2014/chart" uri="{C3380CC4-5D6E-409C-BE32-E72D297353CC}">
              <c16:uniqueId val="{00000001-07C3-4B84-A9CA-7998E9D7790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85.18</c:v>
                </c:pt>
                <c:pt idx="1">
                  <c:v>146.68</c:v>
                </c:pt>
                <c:pt idx="2">
                  <c:v>120.83</c:v>
                </c:pt>
                <c:pt idx="3">
                  <c:v>113.5</c:v>
                </c:pt>
                <c:pt idx="4">
                  <c:v>123.66</c:v>
                </c:pt>
              </c:numCache>
            </c:numRef>
          </c:val>
          <c:extLst>
            <c:ext xmlns:c16="http://schemas.microsoft.com/office/drawing/2014/chart" uri="{C3380CC4-5D6E-409C-BE32-E72D297353CC}">
              <c16:uniqueId val="{00000000-CE1B-4B08-8E03-33C226B0B91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434.72</c:v>
                </c:pt>
                <c:pt idx="1">
                  <c:v>416.14</c:v>
                </c:pt>
                <c:pt idx="2">
                  <c:v>371.89</c:v>
                </c:pt>
                <c:pt idx="3">
                  <c:v>293.23</c:v>
                </c:pt>
                <c:pt idx="4">
                  <c:v>300.14</c:v>
                </c:pt>
              </c:numCache>
            </c:numRef>
          </c:val>
          <c:smooth val="0"/>
          <c:extLst>
            <c:ext xmlns:c16="http://schemas.microsoft.com/office/drawing/2014/chart" uri="{C3380CC4-5D6E-409C-BE32-E72D297353CC}">
              <c16:uniqueId val="{00000001-CE1B-4B08-8E03-33C226B0B91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576.75</c:v>
                </c:pt>
                <c:pt idx="1">
                  <c:v>612.38</c:v>
                </c:pt>
                <c:pt idx="2">
                  <c:v>593.46</c:v>
                </c:pt>
                <c:pt idx="3">
                  <c:v>796.2</c:v>
                </c:pt>
                <c:pt idx="4">
                  <c:v>751.76</c:v>
                </c:pt>
              </c:numCache>
            </c:numRef>
          </c:val>
          <c:extLst>
            <c:ext xmlns:c16="http://schemas.microsoft.com/office/drawing/2014/chart" uri="{C3380CC4-5D6E-409C-BE32-E72D297353CC}">
              <c16:uniqueId val="{00000000-AFE0-4593-B7C4-707ADA790C1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495.76</c:v>
                </c:pt>
                <c:pt idx="1">
                  <c:v>487.22</c:v>
                </c:pt>
                <c:pt idx="2">
                  <c:v>483.11</c:v>
                </c:pt>
                <c:pt idx="3">
                  <c:v>542.29999999999995</c:v>
                </c:pt>
                <c:pt idx="4">
                  <c:v>566.65</c:v>
                </c:pt>
              </c:numCache>
            </c:numRef>
          </c:val>
          <c:smooth val="0"/>
          <c:extLst>
            <c:ext xmlns:c16="http://schemas.microsoft.com/office/drawing/2014/chart" uri="{C3380CC4-5D6E-409C-BE32-E72D297353CC}">
              <c16:uniqueId val="{00000001-AFE0-4593-B7C4-707ADA790C1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108.3</c:v>
                </c:pt>
                <c:pt idx="1">
                  <c:v>110.95</c:v>
                </c:pt>
                <c:pt idx="2">
                  <c:v>106.97</c:v>
                </c:pt>
                <c:pt idx="3">
                  <c:v>95.05</c:v>
                </c:pt>
                <c:pt idx="4">
                  <c:v>99.16</c:v>
                </c:pt>
              </c:numCache>
            </c:numRef>
          </c:val>
          <c:extLst>
            <c:ext xmlns:c16="http://schemas.microsoft.com/office/drawing/2014/chart" uri="{C3380CC4-5D6E-409C-BE32-E72D297353CC}">
              <c16:uniqueId val="{00000000-4204-4728-B527-B48AA3D1826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93.66</c:v>
                </c:pt>
                <c:pt idx="1">
                  <c:v>92.76</c:v>
                </c:pt>
                <c:pt idx="2">
                  <c:v>93.28</c:v>
                </c:pt>
                <c:pt idx="3">
                  <c:v>87.51</c:v>
                </c:pt>
                <c:pt idx="4">
                  <c:v>84.77</c:v>
                </c:pt>
              </c:numCache>
            </c:numRef>
          </c:val>
          <c:smooth val="0"/>
          <c:extLst>
            <c:ext xmlns:c16="http://schemas.microsoft.com/office/drawing/2014/chart" uri="{C3380CC4-5D6E-409C-BE32-E72D297353CC}">
              <c16:uniqueId val="{00000001-4204-4728-B527-B48AA3D1826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270.42</c:v>
                </c:pt>
                <c:pt idx="1">
                  <c:v>262.77999999999997</c:v>
                </c:pt>
                <c:pt idx="2">
                  <c:v>274.2</c:v>
                </c:pt>
                <c:pt idx="3">
                  <c:v>310.64999999999998</c:v>
                </c:pt>
                <c:pt idx="4">
                  <c:v>299.89</c:v>
                </c:pt>
              </c:numCache>
            </c:numRef>
          </c:val>
          <c:extLst>
            <c:ext xmlns:c16="http://schemas.microsoft.com/office/drawing/2014/chart" uri="{C3380CC4-5D6E-409C-BE32-E72D297353CC}">
              <c16:uniqueId val="{00000000-C97F-476A-A3CD-78EC5757061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208.21</c:v>
                </c:pt>
                <c:pt idx="1">
                  <c:v>208.67</c:v>
                </c:pt>
                <c:pt idx="2">
                  <c:v>208.29</c:v>
                </c:pt>
                <c:pt idx="3">
                  <c:v>218.42</c:v>
                </c:pt>
                <c:pt idx="4">
                  <c:v>227.27</c:v>
                </c:pt>
              </c:numCache>
            </c:numRef>
          </c:val>
          <c:smooth val="0"/>
          <c:extLst>
            <c:ext xmlns:c16="http://schemas.microsoft.com/office/drawing/2014/chart" uri="{C3380CC4-5D6E-409C-BE32-E72D297353CC}">
              <c16:uniqueId val="{00000001-C97F-476A-A3CD-78EC5757061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P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青森県　鰺ケ沢町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A8</v>
      </c>
      <c r="X8" s="82"/>
      <c r="Y8" s="82"/>
      <c r="Z8" s="82"/>
      <c r="AA8" s="82"/>
      <c r="AB8" s="82"/>
      <c r="AC8" s="82"/>
      <c r="AD8" s="82" t="str">
        <f>データ!$M$6</f>
        <v>非設置</v>
      </c>
      <c r="AE8" s="82"/>
      <c r="AF8" s="82"/>
      <c r="AG8" s="82"/>
      <c r="AH8" s="82"/>
      <c r="AI8" s="82"/>
      <c r="AJ8" s="82"/>
      <c r="AK8" s="4"/>
      <c r="AL8" s="70">
        <f>データ!$R$6</f>
        <v>10035</v>
      </c>
      <c r="AM8" s="70"/>
      <c r="AN8" s="70"/>
      <c r="AO8" s="70"/>
      <c r="AP8" s="70"/>
      <c r="AQ8" s="70"/>
      <c r="AR8" s="70"/>
      <c r="AS8" s="70"/>
      <c r="AT8" s="66">
        <f>データ!$S$6</f>
        <v>343.08</v>
      </c>
      <c r="AU8" s="67"/>
      <c r="AV8" s="67"/>
      <c r="AW8" s="67"/>
      <c r="AX8" s="67"/>
      <c r="AY8" s="67"/>
      <c r="AZ8" s="67"/>
      <c r="BA8" s="67"/>
      <c r="BB8" s="69">
        <f>データ!$T$6</f>
        <v>29.25</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49.24</v>
      </c>
      <c r="J10" s="67"/>
      <c r="K10" s="67"/>
      <c r="L10" s="67"/>
      <c r="M10" s="67"/>
      <c r="N10" s="67"/>
      <c r="O10" s="68"/>
      <c r="P10" s="69">
        <f>データ!$P$6</f>
        <v>81.180000000000007</v>
      </c>
      <c r="Q10" s="69"/>
      <c r="R10" s="69"/>
      <c r="S10" s="69"/>
      <c r="T10" s="69"/>
      <c r="U10" s="69"/>
      <c r="V10" s="69"/>
      <c r="W10" s="70">
        <f>データ!$Q$6</f>
        <v>5544</v>
      </c>
      <c r="X10" s="70"/>
      <c r="Y10" s="70"/>
      <c r="Z10" s="70"/>
      <c r="AA10" s="70"/>
      <c r="AB10" s="70"/>
      <c r="AC10" s="70"/>
      <c r="AD10" s="2"/>
      <c r="AE10" s="2"/>
      <c r="AF10" s="2"/>
      <c r="AG10" s="2"/>
      <c r="AH10" s="4"/>
      <c r="AI10" s="4"/>
      <c r="AJ10" s="4"/>
      <c r="AK10" s="4"/>
      <c r="AL10" s="70">
        <f>データ!$U$6</f>
        <v>8053</v>
      </c>
      <c r="AM10" s="70"/>
      <c r="AN10" s="70"/>
      <c r="AO10" s="70"/>
      <c r="AP10" s="70"/>
      <c r="AQ10" s="70"/>
      <c r="AR10" s="70"/>
      <c r="AS10" s="70"/>
      <c r="AT10" s="66">
        <f>データ!$V$6</f>
        <v>91.86</v>
      </c>
      <c r="AU10" s="67"/>
      <c r="AV10" s="67"/>
      <c r="AW10" s="67"/>
      <c r="AX10" s="67"/>
      <c r="AY10" s="67"/>
      <c r="AZ10" s="67"/>
      <c r="BA10" s="67"/>
      <c r="BB10" s="69">
        <f>データ!$W$6</f>
        <v>87.67</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107</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tLRrECaG3svea9VQLpeOCIgUJvMZNu302tXvDKWXia7mcsZj7/pV4tbQZtVNICDGIDzVjbkLUr6Prm1f8qnw/w==" saltValue="IYs2lj7BM4Lv1AbE/1lRB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23213</v>
      </c>
      <c r="D6" s="34">
        <f t="shared" si="3"/>
        <v>46</v>
      </c>
      <c r="E6" s="34">
        <f t="shared" si="3"/>
        <v>1</v>
      </c>
      <c r="F6" s="34">
        <f t="shared" si="3"/>
        <v>0</v>
      </c>
      <c r="G6" s="34">
        <f t="shared" si="3"/>
        <v>1</v>
      </c>
      <c r="H6" s="34" t="str">
        <f t="shared" si="3"/>
        <v>青森県　鰺ケ沢町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49.24</v>
      </c>
      <c r="P6" s="35">
        <f t="shared" si="3"/>
        <v>81.180000000000007</v>
      </c>
      <c r="Q6" s="35">
        <f t="shared" si="3"/>
        <v>5544</v>
      </c>
      <c r="R6" s="35">
        <f t="shared" si="3"/>
        <v>10035</v>
      </c>
      <c r="S6" s="35">
        <f t="shared" si="3"/>
        <v>343.08</v>
      </c>
      <c r="T6" s="35">
        <f t="shared" si="3"/>
        <v>29.25</v>
      </c>
      <c r="U6" s="35">
        <f t="shared" si="3"/>
        <v>8053</v>
      </c>
      <c r="V6" s="35">
        <f t="shared" si="3"/>
        <v>91.86</v>
      </c>
      <c r="W6" s="35">
        <f t="shared" si="3"/>
        <v>87.67</v>
      </c>
      <c r="X6" s="36">
        <f>IF(X7="",NA(),X7)</f>
        <v>108.93</v>
      </c>
      <c r="Y6" s="36">
        <f t="shared" ref="Y6:AG6" si="4">IF(Y7="",NA(),Y7)</f>
        <v>113.2</v>
      </c>
      <c r="Z6" s="36">
        <f t="shared" si="4"/>
        <v>109.73</v>
      </c>
      <c r="AA6" s="36">
        <f t="shared" si="4"/>
        <v>114.63</v>
      </c>
      <c r="AB6" s="36">
        <f t="shared" si="4"/>
        <v>111.78</v>
      </c>
      <c r="AC6" s="36">
        <f t="shared" si="4"/>
        <v>107.2</v>
      </c>
      <c r="AD6" s="36">
        <f t="shared" si="4"/>
        <v>106.62</v>
      </c>
      <c r="AE6" s="36">
        <f t="shared" si="4"/>
        <v>107.95</v>
      </c>
      <c r="AF6" s="36">
        <f t="shared" si="4"/>
        <v>104.47</v>
      </c>
      <c r="AG6" s="36">
        <f t="shared" si="4"/>
        <v>103.81</v>
      </c>
      <c r="AH6" s="35" t="str">
        <f>IF(AH7="","",IF(AH7="-","【-】","【"&amp;SUBSTITUTE(TEXT(AH7,"#,##0.00"),"-","△")&amp;"】"))</f>
        <v>【112.83】</v>
      </c>
      <c r="AI6" s="35">
        <f>IF(AI7="",NA(),AI7)</f>
        <v>0</v>
      </c>
      <c r="AJ6" s="35">
        <f t="shared" ref="AJ6:AR6" si="5">IF(AJ7="",NA(),AJ7)</f>
        <v>0</v>
      </c>
      <c r="AK6" s="35">
        <f t="shared" si="5"/>
        <v>0</v>
      </c>
      <c r="AL6" s="35">
        <f t="shared" si="5"/>
        <v>0</v>
      </c>
      <c r="AM6" s="35">
        <f t="shared" si="5"/>
        <v>0</v>
      </c>
      <c r="AN6" s="36">
        <f t="shared" si="5"/>
        <v>13.46</v>
      </c>
      <c r="AO6" s="36">
        <f t="shared" si="5"/>
        <v>12.59</v>
      </c>
      <c r="AP6" s="36">
        <f t="shared" si="5"/>
        <v>12.44</v>
      </c>
      <c r="AQ6" s="36">
        <f t="shared" si="5"/>
        <v>16.399999999999999</v>
      </c>
      <c r="AR6" s="36">
        <f t="shared" si="5"/>
        <v>25.66</v>
      </c>
      <c r="AS6" s="35" t="str">
        <f>IF(AS7="","",IF(AS7="-","【-】","【"&amp;SUBSTITUTE(TEXT(AS7,"#,##0.00"),"-","△")&amp;"】"))</f>
        <v>【1.05】</v>
      </c>
      <c r="AT6" s="36">
        <f>IF(AT7="",NA(),AT7)</f>
        <v>85.18</v>
      </c>
      <c r="AU6" s="36">
        <f t="shared" ref="AU6:BC6" si="6">IF(AU7="",NA(),AU7)</f>
        <v>146.68</v>
      </c>
      <c r="AV6" s="36">
        <f t="shared" si="6"/>
        <v>120.83</v>
      </c>
      <c r="AW6" s="36">
        <f t="shared" si="6"/>
        <v>113.5</v>
      </c>
      <c r="AX6" s="36">
        <f t="shared" si="6"/>
        <v>123.66</v>
      </c>
      <c r="AY6" s="36">
        <f t="shared" si="6"/>
        <v>434.72</v>
      </c>
      <c r="AZ6" s="36">
        <f t="shared" si="6"/>
        <v>416.14</v>
      </c>
      <c r="BA6" s="36">
        <f t="shared" si="6"/>
        <v>371.89</v>
      </c>
      <c r="BB6" s="36">
        <f t="shared" si="6"/>
        <v>293.23</v>
      </c>
      <c r="BC6" s="36">
        <f t="shared" si="6"/>
        <v>300.14</v>
      </c>
      <c r="BD6" s="35" t="str">
        <f>IF(BD7="","",IF(BD7="-","【-】","【"&amp;SUBSTITUTE(TEXT(BD7,"#,##0.00"),"-","△")&amp;"】"))</f>
        <v>【261.93】</v>
      </c>
      <c r="BE6" s="36">
        <f>IF(BE7="",NA(),BE7)</f>
        <v>576.75</v>
      </c>
      <c r="BF6" s="36">
        <f t="shared" ref="BF6:BN6" si="7">IF(BF7="",NA(),BF7)</f>
        <v>612.38</v>
      </c>
      <c r="BG6" s="36">
        <f t="shared" si="7"/>
        <v>593.46</v>
      </c>
      <c r="BH6" s="36">
        <f t="shared" si="7"/>
        <v>796.2</v>
      </c>
      <c r="BI6" s="36">
        <f t="shared" si="7"/>
        <v>751.76</v>
      </c>
      <c r="BJ6" s="36">
        <f t="shared" si="7"/>
        <v>495.76</v>
      </c>
      <c r="BK6" s="36">
        <f t="shared" si="7"/>
        <v>487.22</v>
      </c>
      <c r="BL6" s="36">
        <f t="shared" si="7"/>
        <v>483.11</v>
      </c>
      <c r="BM6" s="36">
        <f t="shared" si="7"/>
        <v>542.29999999999995</v>
      </c>
      <c r="BN6" s="36">
        <f t="shared" si="7"/>
        <v>566.65</v>
      </c>
      <c r="BO6" s="35" t="str">
        <f>IF(BO7="","",IF(BO7="-","【-】","【"&amp;SUBSTITUTE(TEXT(BO7,"#,##0.00"),"-","△")&amp;"】"))</f>
        <v>【270.46】</v>
      </c>
      <c r="BP6" s="36">
        <f>IF(BP7="",NA(),BP7)</f>
        <v>108.3</v>
      </c>
      <c r="BQ6" s="36">
        <f t="shared" ref="BQ6:BY6" si="8">IF(BQ7="",NA(),BQ7)</f>
        <v>110.95</v>
      </c>
      <c r="BR6" s="36">
        <f t="shared" si="8"/>
        <v>106.97</v>
      </c>
      <c r="BS6" s="36">
        <f t="shared" si="8"/>
        <v>95.05</v>
      </c>
      <c r="BT6" s="36">
        <f t="shared" si="8"/>
        <v>99.16</v>
      </c>
      <c r="BU6" s="36">
        <f t="shared" si="8"/>
        <v>93.66</v>
      </c>
      <c r="BV6" s="36">
        <f t="shared" si="8"/>
        <v>92.76</v>
      </c>
      <c r="BW6" s="36">
        <f t="shared" si="8"/>
        <v>93.28</v>
      </c>
      <c r="BX6" s="36">
        <f t="shared" si="8"/>
        <v>87.51</v>
      </c>
      <c r="BY6" s="36">
        <f t="shared" si="8"/>
        <v>84.77</v>
      </c>
      <c r="BZ6" s="35" t="str">
        <f>IF(BZ7="","",IF(BZ7="-","【-】","【"&amp;SUBSTITUTE(TEXT(BZ7,"#,##0.00"),"-","△")&amp;"】"))</f>
        <v>【103.91】</v>
      </c>
      <c r="CA6" s="36">
        <f>IF(CA7="",NA(),CA7)</f>
        <v>270.42</v>
      </c>
      <c r="CB6" s="36">
        <f t="shared" ref="CB6:CJ6" si="9">IF(CB7="",NA(),CB7)</f>
        <v>262.77999999999997</v>
      </c>
      <c r="CC6" s="36">
        <f t="shared" si="9"/>
        <v>274.2</v>
      </c>
      <c r="CD6" s="36">
        <f t="shared" si="9"/>
        <v>310.64999999999998</v>
      </c>
      <c r="CE6" s="36">
        <f t="shared" si="9"/>
        <v>299.89</v>
      </c>
      <c r="CF6" s="36">
        <f t="shared" si="9"/>
        <v>208.21</v>
      </c>
      <c r="CG6" s="36">
        <f t="shared" si="9"/>
        <v>208.67</v>
      </c>
      <c r="CH6" s="36">
        <f t="shared" si="9"/>
        <v>208.29</v>
      </c>
      <c r="CI6" s="36">
        <f t="shared" si="9"/>
        <v>218.42</v>
      </c>
      <c r="CJ6" s="36">
        <f t="shared" si="9"/>
        <v>227.27</v>
      </c>
      <c r="CK6" s="35" t="str">
        <f>IF(CK7="","",IF(CK7="-","【-】","【"&amp;SUBSTITUTE(TEXT(CK7,"#,##0.00"),"-","△")&amp;"】"))</f>
        <v>【167.11】</v>
      </c>
      <c r="CL6" s="36">
        <f>IF(CL7="",NA(),CL7)</f>
        <v>48.85</v>
      </c>
      <c r="CM6" s="36">
        <f t="shared" ref="CM6:CU6" si="10">IF(CM7="",NA(),CM7)</f>
        <v>40.47</v>
      </c>
      <c r="CN6" s="36">
        <f t="shared" si="10"/>
        <v>37.97</v>
      </c>
      <c r="CO6" s="36">
        <f t="shared" si="10"/>
        <v>37.17</v>
      </c>
      <c r="CP6" s="36">
        <f t="shared" si="10"/>
        <v>34.520000000000003</v>
      </c>
      <c r="CQ6" s="36">
        <f t="shared" si="10"/>
        <v>49.22</v>
      </c>
      <c r="CR6" s="36">
        <f t="shared" si="10"/>
        <v>49.08</v>
      </c>
      <c r="CS6" s="36">
        <f t="shared" si="10"/>
        <v>49.32</v>
      </c>
      <c r="CT6" s="36">
        <f t="shared" si="10"/>
        <v>50.24</v>
      </c>
      <c r="CU6" s="36">
        <f t="shared" si="10"/>
        <v>50.29</v>
      </c>
      <c r="CV6" s="35" t="str">
        <f>IF(CV7="","",IF(CV7="-","【-】","【"&amp;SUBSTITUTE(TEXT(CV7,"#,##0.00"),"-","△")&amp;"】"))</f>
        <v>【60.27】</v>
      </c>
      <c r="CW6" s="36">
        <f>IF(CW7="",NA(),CW7)</f>
        <v>54.71</v>
      </c>
      <c r="CX6" s="36">
        <f t="shared" ref="CX6:DF6" si="11">IF(CX7="",NA(),CX7)</f>
        <v>65.569999999999993</v>
      </c>
      <c r="CY6" s="36">
        <f t="shared" si="11"/>
        <v>69.010000000000005</v>
      </c>
      <c r="CZ6" s="36">
        <f t="shared" si="11"/>
        <v>70.44</v>
      </c>
      <c r="DA6" s="36">
        <f t="shared" si="11"/>
        <v>73.89</v>
      </c>
      <c r="DB6" s="36">
        <f t="shared" si="11"/>
        <v>79.48</v>
      </c>
      <c r="DC6" s="36">
        <f t="shared" si="11"/>
        <v>79.3</v>
      </c>
      <c r="DD6" s="36">
        <f t="shared" si="11"/>
        <v>79.34</v>
      </c>
      <c r="DE6" s="36">
        <f t="shared" si="11"/>
        <v>78.650000000000006</v>
      </c>
      <c r="DF6" s="36">
        <f t="shared" si="11"/>
        <v>77.73</v>
      </c>
      <c r="DG6" s="35" t="str">
        <f>IF(DG7="","",IF(DG7="-","【-】","【"&amp;SUBSTITUTE(TEXT(DG7,"#,##0.00"),"-","△")&amp;"】"))</f>
        <v>【89.92】</v>
      </c>
      <c r="DH6" s="36">
        <f>IF(DH7="",NA(),DH7)</f>
        <v>50.77</v>
      </c>
      <c r="DI6" s="36">
        <f t="shared" ref="DI6:DQ6" si="12">IF(DI7="",NA(),DI7)</f>
        <v>50.19</v>
      </c>
      <c r="DJ6" s="36">
        <f t="shared" si="12"/>
        <v>51.35</v>
      </c>
      <c r="DK6" s="36">
        <f t="shared" si="12"/>
        <v>50.08</v>
      </c>
      <c r="DL6" s="36">
        <f t="shared" si="12"/>
        <v>51.58</v>
      </c>
      <c r="DM6" s="36">
        <f t="shared" si="12"/>
        <v>46.12</v>
      </c>
      <c r="DN6" s="36">
        <f t="shared" si="12"/>
        <v>47.44</v>
      </c>
      <c r="DO6" s="36">
        <f t="shared" si="12"/>
        <v>48.3</v>
      </c>
      <c r="DP6" s="36">
        <f t="shared" si="12"/>
        <v>45.14</v>
      </c>
      <c r="DQ6" s="36">
        <f t="shared" si="12"/>
        <v>45.85</v>
      </c>
      <c r="DR6" s="35" t="str">
        <f>IF(DR7="","",IF(DR7="-","【-】","【"&amp;SUBSTITUTE(TEXT(DR7,"#,##0.00"),"-","△")&amp;"】"))</f>
        <v>【48.85】</v>
      </c>
      <c r="DS6" s="36">
        <f>IF(DS7="",NA(),DS7)</f>
        <v>9.4499999999999993</v>
      </c>
      <c r="DT6" s="35">
        <f t="shared" ref="DT6:EB6" si="13">IF(DT7="",NA(),DT7)</f>
        <v>0</v>
      </c>
      <c r="DU6" s="36">
        <f t="shared" si="13"/>
        <v>9.9600000000000009</v>
      </c>
      <c r="DV6" s="36">
        <f t="shared" si="13"/>
        <v>13.84</v>
      </c>
      <c r="DW6" s="36">
        <f t="shared" si="13"/>
        <v>21.82</v>
      </c>
      <c r="DX6" s="36">
        <f t="shared" si="13"/>
        <v>9.86</v>
      </c>
      <c r="DY6" s="36">
        <f t="shared" si="13"/>
        <v>11.16</v>
      </c>
      <c r="DZ6" s="36">
        <f t="shared" si="13"/>
        <v>12.43</v>
      </c>
      <c r="EA6" s="36">
        <f t="shared" si="13"/>
        <v>13.58</v>
      </c>
      <c r="EB6" s="36">
        <f t="shared" si="13"/>
        <v>14.13</v>
      </c>
      <c r="EC6" s="35" t="str">
        <f>IF(EC7="","",IF(EC7="-","【-】","【"&amp;SUBSTITUTE(TEXT(EC7,"#,##0.00"),"-","△")&amp;"】"))</f>
        <v>【17.80】</v>
      </c>
      <c r="ED6" s="35">
        <f>IF(ED7="",NA(),ED7)</f>
        <v>0</v>
      </c>
      <c r="EE6" s="36">
        <f t="shared" ref="EE6:EM6" si="14">IF(EE7="",NA(),EE7)</f>
        <v>3.55</v>
      </c>
      <c r="EF6" s="36">
        <f t="shared" si="14"/>
        <v>10.23</v>
      </c>
      <c r="EG6" s="36">
        <f t="shared" si="14"/>
        <v>0.13</v>
      </c>
      <c r="EH6" s="36">
        <f t="shared" si="14"/>
        <v>0.21</v>
      </c>
      <c r="EI6" s="36">
        <f t="shared" si="14"/>
        <v>0.56000000000000005</v>
      </c>
      <c r="EJ6" s="36">
        <f t="shared" si="14"/>
        <v>0.65</v>
      </c>
      <c r="EK6" s="36">
        <f t="shared" si="14"/>
        <v>0.46</v>
      </c>
      <c r="EL6" s="36">
        <f t="shared" si="14"/>
        <v>0.44</v>
      </c>
      <c r="EM6" s="36">
        <f t="shared" si="14"/>
        <v>0.52</v>
      </c>
      <c r="EN6" s="35" t="str">
        <f>IF(EN7="","",IF(EN7="-","【-】","【"&amp;SUBSTITUTE(TEXT(EN7,"#,##0.00"),"-","△")&amp;"】"))</f>
        <v>【0.70】</v>
      </c>
    </row>
    <row r="7" spans="1:144" s="37" customFormat="1" x14ac:dyDescent="0.15">
      <c r="A7" s="29"/>
      <c r="B7" s="38">
        <v>2018</v>
      </c>
      <c r="C7" s="38">
        <v>23213</v>
      </c>
      <c r="D7" s="38">
        <v>46</v>
      </c>
      <c r="E7" s="38">
        <v>1</v>
      </c>
      <c r="F7" s="38">
        <v>0</v>
      </c>
      <c r="G7" s="38">
        <v>1</v>
      </c>
      <c r="H7" s="38" t="s">
        <v>93</v>
      </c>
      <c r="I7" s="38" t="s">
        <v>94</v>
      </c>
      <c r="J7" s="38" t="s">
        <v>95</v>
      </c>
      <c r="K7" s="38" t="s">
        <v>96</v>
      </c>
      <c r="L7" s="38" t="s">
        <v>97</v>
      </c>
      <c r="M7" s="38" t="s">
        <v>98</v>
      </c>
      <c r="N7" s="39" t="s">
        <v>99</v>
      </c>
      <c r="O7" s="39">
        <v>49.24</v>
      </c>
      <c r="P7" s="39">
        <v>81.180000000000007</v>
      </c>
      <c r="Q7" s="39">
        <v>5544</v>
      </c>
      <c r="R7" s="39">
        <v>10035</v>
      </c>
      <c r="S7" s="39">
        <v>343.08</v>
      </c>
      <c r="T7" s="39">
        <v>29.25</v>
      </c>
      <c r="U7" s="39">
        <v>8053</v>
      </c>
      <c r="V7" s="39">
        <v>91.86</v>
      </c>
      <c r="W7" s="39">
        <v>87.67</v>
      </c>
      <c r="X7" s="39">
        <v>108.93</v>
      </c>
      <c r="Y7" s="39">
        <v>113.2</v>
      </c>
      <c r="Z7" s="39">
        <v>109.73</v>
      </c>
      <c r="AA7" s="39">
        <v>114.63</v>
      </c>
      <c r="AB7" s="39">
        <v>111.78</v>
      </c>
      <c r="AC7" s="39">
        <v>107.2</v>
      </c>
      <c r="AD7" s="39">
        <v>106.62</v>
      </c>
      <c r="AE7" s="39">
        <v>107.95</v>
      </c>
      <c r="AF7" s="39">
        <v>104.47</v>
      </c>
      <c r="AG7" s="39">
        <v>103.81</v>
      </c>
      <c r="AH7" s="39">
        <v>112.83</v>
      </c>
      <c r="AI7" s="39">
        <v>0</v>
      </c>
      <c r="AJ7" s="39">
        <v>0</v>
      </c>
      <c r="AK7" s="39">
        <v>0</v>
      </c>
      <c r="AL7" s="39">
        <v>0</v>
      </c>
      <c r="AM7" s="39">
        <v>0</v>
      </c>
      <c r="AN7" s="39">
        <v>13.46</v>
      </c>
      <c r="AO7" s="39">
        <v>12.59</v>
      </c>
      <c r="AP7" s="39">
        <v>12.44</v>
      </c>
      <c r="AQ7" s="39">
        <v>16.399999999999999</v>
      </c>
      <c r="AR7" s="39">
        <v>25.66</v>
      </c>
      <c r="AS7" s="39">
        <v>1.05</v>
      </c>
      <c r="AT7" s="39">
        <v>85.18</v>
      </c>
      <c r="AU7" s="39">
        <v>146.68</v>
      </c>
      <c r="AV7" s="39">
        <v>120.83</v>
      </c>
      <c r="AW7" s="39">
        <v>113.5</v>
      </c>
      <c r="AX7" s="39">
        <v>123.66</v>
      </c>
      <c r="AY7" s="39">
        <v>434.72</v>
      </c>
      <c r="AZ7" s="39">
        <v>416.14</v>
      </c>
      <c r="BA7" s="39">
        <v>371.89</v>
      </c>
      <c r="BB7" s="39">
        <v>293.23</v>
      </c>
      <c r="BC7" s="39">
        <v>300.14</v>
      </c>
      <c r="BD7" s="39">
        <v>261.93</v>
      </c>
      <c r="BE7" s="39">
        <v>576.75</v>
      </c>
      <c r="BF7" s="39">
        <v>612.38</v>
      </c>
      <c r="BG7" s="39">
        <v>593.46</v>
      </c>
      <c r="BH7" s="39">
        <v>796.2</v>
      </c>
      <c r="BI7" s="39">
        <v>751.76</v>
      </c>
      <c r="BJ7" s="39">
        <v>495.76</v>
      </c>
      <c r="BK7" s="39">
        <v>487.22</v>
      </c>
      <c r="BL7" s="39">
        <v>483.11</v>
      </c>
      <c r="BM7" s="39">
        <v>542.29999999999995</v>
      </c>
      <c r="BN7" s="39">
        <v>566.65</v>
      </c>
      <c r="BO7" s="39">
        <v>270.45999999999998</v>
      </c>
      <c r="BP7" s="39">
        <v>108.3</v>
      </c>
      <c r="BQ7" s="39">
        <v>110.95</v>
      </c>
      <c r="BR7" s="39">
        <v>106.97</v>
      </c>
      <c r="BS7" s="39">
        <v>95.05</v>
      </c>
      <c r="BT7" s="39">
        <v>99.16</v>
      </c>
      <c r="BU7" s="39">
        <v>93.66</v>
      </c>
      <c r="BV7" s="39">
        <v>92.76</v>
      </c>
      <c r="BW7" s="39">
        <v>93.28</v>
      </c>
      <c r="BX7" s="39">
        <v>87.51</v>
      </c>
      <c r="BY7" s="39">
        <v>84.77</v>
      </c>
      <c r="BZ7" s="39">
        <v>103.91</v>
      </c>
      <c r="CA7" s="39">
        <v>270.42</v>
      </c>
      <c r="CB7" s="39">
        <v>262.77999999999997</v>
      </c>
      <c r="CC7" s="39">
        <v>274.2</v>
      </c>
      <c r="CD7" s="39">
        <v>310.64999999999998</v>
      </c>
      <c r="CE7" s="39">
        <v>299.89</v>
      </c>
      <c r="CF7" s="39">
        <v>208.21</v>
      </c>
      <c r="CG7" s="39">
        <v>208.67</v>
      </c>
      <c r="CH7" s="39">
        <v>208.29</v>
      </c>
      <c r="CI7" s="39">
        <v>218.42</v>
      </c>
      <c r="CJ7" s="39">
        <v>227.27</v>
      </c>
      <c r="CK7" s="39">
        <v>167.11</v>
      </c>
      <c r="CL7" s="39">
        <v>48.85</v>
      </c>
      <c r="CM7" s="39">
        <v>40.47</v>
      </c>
      <c r="CN7" s="39">
        <v>37.97</v>
      </c>
      <c r="CO7" s="39">
        <v>37.17</v>
      </c>
      <c r="CP7" s="39">
        <v>34.520000000000003</v>
      </c>
      <c r="CQ7" s="39">
        <v>49.22</v>
      </c>
      <c r="CR7" s="39">
        <v>49.08</v>
      </c>
      <c r="CS7" s="39">
        <v>49.32</v>
      </c>
      <c r="CT7" s="39">
        <v>50.24</v>
      </c>
      <c r="CU7" s="39">
        <v>50.29</v>
      </c>
      <c r="CV7" s="39">
        <v>60.27</v>
      </c>
      <c r="CW7" s="39">
        <v>54.71</v>
      </c>
      <c r="CX7" s="39">
        <v>65.569999999999993</v>
      </c>
      <c r="CY7" s="39">
        <v>69.010000000000005</v>
      </c>
      <c r="CZ7" s="39">
        <v>70.44</v>
      </c>
      <c r="DA7" s="39">
        <v>73.89</v>
      </c>
      <c r="DB7" s="39">
        <v>79.48</v>
      </c>
      <c r="DC7" s="39">
        <v>79.3</v>
      </c>
      <c r="DD7" s="39">
        <v>79.34</v>
      </c>
      <c r="DE7" s="39">
        <v>78.650000000000006</v>
      </c>
      <c r="DF7" s="39">
        <v>77.73</v>
      </c>
      <c r="DG7" s="39">
        <v>89.92</v>
      </c>
      <c r="DH7" s="39">
        <v>50.77</v>
      </c>
      <c r="DI7" s="39">
        <v>50.19</v>
      </c>
      <c r="DJ7" s="39">
        <v>51.35</v>
      </c>
      <c r="DK7" s="39">
        <v>50.08</v>
      </c>
      <c r="DL7" s="39">
        <v>51.58</v>
      </c>
      <c r="DM7" s="39">
        <v>46.12</v>
      </c>
      <c r="DN7" s="39">
        <v>47.44</v>
      </c>
      <c r="DO7" s="39">
        <v>48.3</v>
      </c>
      <c r="DP7" s="39">
        <v>45.14</v>
      </c>
      <c r="DQ7" s="39">
        <v>45.85</v>
      </c>
      <c r="DR7" s="39">
        <v>48.85</v>
      </c>
      <c r="DS7" s="39">
        <v>9.4499999999999993</v>
      </c>
      <c r="DT7" s="39">
        <v>0</v>
      </c>
      <c r="DU7" s="39">
        <v>9.9600000000000009</v>
      </c>
      <c r="DV7" s="39">
        <v>13.84</v>
      </c>
      <c r="DW7" s="39">
        <v>21.82</v>
      </c>
      <c r="DX7" s="39">
        <v>9.86</v>
      </c>
      <c r="DY7" s="39">
        <v>11.16</v>
      </c>
      <c r="DZ7" s="39">
        <v>12.43</v>
      </c>
      <c r="EA7" s="39">
        <v>13.58</v>
      </c>
      <c r="EB7" s="39">
        <v>14.13</v>
      </c>
      <c r="EC7" s="39">
        <v>17.8</v>
      </c>
      <c r="ED7" s="39">
        <v>0</v>
      </c>
      <c r="EE7" s="39">
        <v>3.55</v>
      </c>
      <c r="EF7" s="39">
        <v>10.23</v>
      </c>
      <c r="EG7" s="39">
        <v>0.13</v>
      </c>
      <c r="EH7" s="39">
        <v>0.21</v>
      </c>
      <c r="EI7" s="39">
        <v>0.56000000000000005</v>
      </c>
      <c r="EJ7" s="39">
        <v>0.65</v>
      </c>
      <c r="EK7" s="39">
        <v>0.46</v>
      </c>
      <c r="EL7" s="39">
        <v>0.44</v>
      </c>
      <c r="EM7" s="39">
        <v>0.52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H30PC17</cp:lastModifiedBy>
  <cp:lastPrinted>2020-01-22T01:52:41Z</cp:lastPrinted>
  <dcterms:created xsi:type="dcterms:W3CDTF">2019-12-05T04:08:28Z</dcterms:created>
  <dcterms:modified xsi:type="dcterms:W3CDTF">2020-01-22T07:28:25Z</dcterms:modified>
  <cp:category/>
</cp:coreProperties>
</file>