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akahiro-fukui\Desktop\"/>
    </mc:Choice>
  </mc:AlternateContent>
  <workbookProtection workbookAlgorithmName="SHA-512" workbookHashValue="Q72S08SXNl8Dr6I+0Tus2O5cYwSDbbWxF54Hpt/eejO8lRLXENv4oFZyDJ/ONCldXkg+CYzBXehYalhdV1dMmg==" workbookSaltValue="9dWWXeaVHPWm9418dGJWZ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<sst xmlns="http://schemas.openxmlformats.org/spreadsheetml/2006/main" count="228" uniqueCount="113">
  <si>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</si>
  <si>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</si>
  <si>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</si>
  <si>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</si>
  <si>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</si>
  <si>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</si>
  <si>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</si>
  <si>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</si>
  <si>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</si>
  <si>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</si>
  <si>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</si>
  <si>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</si>
  <si>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</si>
  <si>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</si>
  <si>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</si>
  <si>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</si>
  <si>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</si>
  <si>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</si>
  <si>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</si>
  <si>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</si>
  <si>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</si>
  <si>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</si>
  <si>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</si>
  <si>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</si>
  <si>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</si>
  <si>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</si>
  <si>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</si>
  <si>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</si>
  <si>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</si>
  <si>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</si>
  <si>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</si>
  <si>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</si>
  <si>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</si>
  <si>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</si>
  <si>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</si>
  <si>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</si>
  <si>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</si>
  <si>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</si>
  <si>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</si>
  <si>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</si>
  <si>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</si>
  <si>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</si>
  <si>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</si>
  <si>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</si>
  <si>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</si>
  <si>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</si>
  <si>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</si>
  <si>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</si>
  <si>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</si>
  <si>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</si>
  <si>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</si>
  <si>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</si>
  <si>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</si>
  <si>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</si>
  <si>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</si>
  <si>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</si>
  <si>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</si>
  <si>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</si>
  <si>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</si>
  <si>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</si>
  <si>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</si>
  <si>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</si>
  <si>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</si>
  <si>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</si>
  <si>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</si>
  <si>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</si>
  <si>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</si>
  <si>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</si>
  <si>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</si>
  <si>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</si>
  <si>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</si>
  <si>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</si>
  <si>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</si>
  <si>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</si>
  <si>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</si>
  <si>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</si>
  <si>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</si>
  <si>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</si>
  <si>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</si>
  <si>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</si>
  <si>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</si>
  <si>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</si>
  <si>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</si>
  <si>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</si>
  <si>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</si>
  <si>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</si>
  <si>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</si>
  <si>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</si>
  <si>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</si>
  <si>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</si>
  <si>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</si>
  <si>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</si>
  <si>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</si>
  <si>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</si>
  <si>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</si>
  <si>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</si>
  <si>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</si>
  <si>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外ヶ浜町</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</si>
  <si>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</si>
  <si>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</si>
  <si>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</si>
  <si>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</si>
  <si>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</si>
  <si>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</si>
  <si>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</si>
  <si>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</si>
  <si>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</si>
  <si>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</si>
  <si>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</si>
  <si>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</si>
  <si>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から10年以上が経過しており、昨年度ストックマネジメント基本計画等を策定し、各施設の長寿命化を図っている。施設の改築等の財源を確保や経営に与える影響等を踏まえた分析を行った上で、点検・調査等を進めていく。
　管渠については、耐用年数が50年のため現状では更新しない。</t>
    <rPh sb="1" eb="3">
      <t>キョウヨウ</t>
    </rPh>
    <rPh sb="3" eb="5">
      <t>カイシ</t>
    </rPh>
    <rPh sb="9" eb="12">
      <t>ネンイジョウ</t>
    </rPh>
    <rPh sb="13" eb="15">
      <t>ケイカ</t>
    </rPh>
    <rPh sb="20" eb="23">
      <t>サクネンド</t>
    </rPh>
    <rPh sb="33" eb="35">
      <t>キホン</t>
    </rPh>
    <rPh sb="35" eb="38">
      <t>ケイカクトウ</t>
    </rPh>
    <rPh sb="39" eb="41">
      <t>サクテイ</t>
    </rPh>
    <rPh sb="43" eb="46">
      <t>カクシセツ</t>
    </rPh>
    <rPh sb="47" eb="48">
      <t>チョウ</t>
    </rPh>
    <rPh sb="48" eb="51">
      <t>ジュミョウカ</t>
    </rPh>
    <rPh sb="52" eb="53">
      <t>ハカ</t>
    </rPh>
    <rPh sb="58" eb="60">
      <t>シセツ</t>
    </rPh>
    <rPh sb="61" eb="63">
      <t>カイチク</t>
    </rPh>
    <rPh sb="63" eb="64">
      <t>トウ</t>
    </rPh>
    <rPh sb="65" eb="67">
      <t>ザイゲン</t>
    </rPh>
    <rPh sb="68" eb="70">
      <t>カクホ</t>
    </rPh>
    <rPh sb="71" eb="73">
      <t>ケイエイ</t>
    </rPh>
    <rPh sb="74" eb="75">
      <t>アタ</t>
    </rPh>
    <rPh sb="77" eb="80">
      <t>エイキョウトウ</t>
    </rPh>
    <rPh sb="81" eb="82">
      <t>フ</t>
    </rPh>
    <rPh sb="85" eb="87">
      <t>ブンセキ</t>
    </rPh>
    <rPh sb="88" eb="89">
      <t>オコナ</t>
    </rPh>
    <rPh sb="91" eb="92">
      <t>ウエ</t>
    </rPh>
    <rPh sb="94" eb="96">
      <t>テンケン</t>
    </rPh>
    <rPh sb="97" eb="99">
      <t>チョウサ</t>
    </rPh>
    <rPh sb="99" eb="100">
      <t>トウ</t>
    </rPh>
    <rPh sb="101" eb="102">
      <t>スス</t>
    </rPh>
    <rPh sb="109" eb="110">
      <t>カン</t>
    </rPh>
    <rPh sb="110" eb="111">
      <t>キョ</t>
    </rPh>
    <rPh sb="117" eb="119">
      <t>タイヨウ</t>
    </rPh>
    <rPh sb="119" eb="121">
      <t>ネンスウ</t>
    </rPh>
    <rPh sb="124" eb="125">
      <t>ネン</t>
    </rPh>
    <rPh sb="128" eb="130">
      <t>ゲンジョウ</t>
    </rPh>
    <rPh sb="132" eb="134">
      <t>コウシン</t>
    </rPh>
    <phoneticPr fontId="4"/>
  </si>
  <si>
    <t>　多くの企業債残高により収入の大部分を一般会計からの繰入金が占めていることや、施設の維持管理費の増加等によって非常に厳しい経営状態であるため、使用料金や汚水処理費等の見直しを検討することが必要と考えられる。現状を把握し、将来の見込み等を踏まえた上で、経営改善に向けた取組を行っていく。
　施設の老朽化による改築については、ストックマネジメント計画に基づきながら計画的に更新し、電気・機械等の長寿命化を図っていく。</t>
    <rPh sb="1" eb="2">
      <t>オオ</t>
    </rPh>
    <rPh sb="4" eb="6">
      <t>キギョウ</t>
    </rPh>
    <rPh sb="6" eb="7">
      <t>サイ</t>
    </rPh>
    <rPh sb="7" eb="9">
      <t>ザンダカ</t>
    </rPh>
    <rPh sb="12" eb="14">
      <t>シュウニュウ</t>
    </rPh>
    <rPh sb="15" eb="18">
      <t>ダイブブン</t>
    </rPh>
    <rPh sb="19" eb="21">
      <t>イッパン</t>
    </rPh>
    <rPh sb="21" eb="23">
      <t>カイケイ</t>
    </rPh>
    <rPh sb="26" eb="28">
      <t>クリイレ</t>
    </rPh>
    <rPh sb="28" eb="29">
      <t>キン</t>
    </rPh>
    <rPh sb="30" eb="31">
      <t>シ</t>
    </rPh>
    <rPh sb="39" eb="41">
      <t>シセツ</t>
    </rPh>
    <rPh sb="42" eb="44">
      <t>イジ</t>
    </rPh>
    <rPh sb="44" eb="46">
      <t>カンリ</t>
    </rPh>
    <rPh sb="46" eb="47">
      <t>ヒ</t>
    </rPh>
    <rPh sb="48" eb="50">
      <t>ゾウカ</t>
    </rPh>
    <rPh sb="50" eb="51">
      <t>トウ</t>
    </rPh>
    <rPh sb="55" eb="57">
      <t>ヒジョウ</t>
    </rPh>
    <rPh sb="58" eb="59">
      <t>キビ</t>
    </rPh>
    <rPh sb="61" eb="63">
      <t>ケイエイ</t>
    </rPh>
    <rPh sb="63" eb="65">
      <t>ジョウタイ</t>
    </rPh>
    <rPh sb="71" eb="73">
      <t>シヨウ</t>
    </rPh>
    <rPh sb="73" eb="74">
      <t>リョウ</t>
    </rPh>
    <rPh sb="74" eb="75">
      <t>キン</t>
    </rPh>
    <rPh sb="76" eb="78">
      <t>オスイ</t>
    </rPh>
    <rPh sb="78" eb="80">
      <t>ショリ</t>
    </rPh>
    <rPh sb="80" eb="81">
      <t>ヒ</t>
    </rPh>
    <rPh sb="81" eb="82">
      <t>トウ</t>
    </rPh>
    <rPh sb="83" eb="85">
      <t>ミナオ</t>
    </rPh>
    <rPh sb="87" eb="89">
      <t>ケントウ</t>
    </rPh>
    <rPh sb="94" eb="96">
      <t>ヒツヨウ</t>
    </rPh>
    <rPh sb="97" eb="98">
      <t>カンガ</t>
    </rPh>
    <rPh sb="103" eb="105">
      <t>ゲンジョウ</t>
    </rPh>
    <rPh sb="106" eb="108">
      <t>ハアク</t>
    </rPh>
    <rPh sb="110" eb="112">
      <t>ショウライ</t>
    </rPh>
    <rPh sb="113" eb="115">
      <t>ミコ</t>
    </rPh>
    <rPh sb="116" eb="117">
      <t>トウ</t>
    </rPh>
    <rPh sb="118" eb="119">
      <t>フ</t>
    </rPh>
    <rPh sb="122" eb="123">
      <t>ウエ</t>
    </rPh>
    <rPh sb="125" eb="127">
      <t>ケイエイ</t>
    </rPh>
    <rPh sb="127" eb="129">
      <t>カイゼン</t>
    </rPh>
    <rPh sb="130" eb="131">
      <t>ム</t>
    </rPh>
    <rPh sb="133" eb="135">
      <t>トリクミ</t>
    </rPh>
    <rPh sb="136" eb="137">
      <t>オコナ</t>
    </rPh>
    <rPh sb="144" eb="146">
      <t>シセツ</t>
    </rPh>
    <rPh sb="147" eb="150">
      <t>ロウキュウカ</t>
    </rPh>
    <rPh sb="153" eb="155">
      <t>カイチク</t>
    </rPh>
    <rPh sb="171" eb="173">
      <t>ケイカク</t>
    </rPh>
    <rPh sb="174" eb="175">
      <t>モト</t>
    </rPh>
    <rPh sb="180" eb="183">
      <t>ケイカクテキ</t>
    </rPh>
    <rPh sb="184" eb="186">
      <t>コウシン</t>
    </rPh>
    <rPh sb="188" eb="190">
      <t>デンキ</t>
    </rPh>
    <rPh sb="191" eb="194">
      <t>キカイトウ</t>
    </rPh>
    <rPh sb="195" eb="196">
      <t>チョウ</t>
    </rPh>
    <rPh sb="196" eb="199">
      <t>ジュミョウカ</t>
    </rPh>
    <rPh sb="200" eb="201">
      <t>ハカ</t>
    </rPh>
    <phoneticPr fontId="4"/>
  </si>
  <si>
    <t>　収益的収支比率は100％を下回っており、昨年と比べても低下しているため、不足分を一般会計からの繰入金によって補填している状況にある。
　昨年までは０％だった企業債残高対事業規模比率が、今年は類似団体の４倍以上であり、事業規模を大きく上回る企業債残高である。
　経費回収率は100％以下であり、経費を使用料で賄えていない現状である。処理区域内は世帯数の減少や高齢世帯の増加により、大幅な料金収入の増加が見込めない状況にあるため、使用料金や汚水処理費等の見直しを検討していくことも必要と考えられる。
　施設利用率、水洗化率はともに類似団体を大きく下回っており、施設が過大なスペックとなっている。今後は、近隣施設との共同処理等も検討していく必要があると考えられる。</t>
    <rPh sb="1" eb="4">
      <t>シュウエキテキ</t>
    </rPh>
    <rPh sb="4" eb="6">
      <t>シュウシ</t>
    </rPh>
    <rPh sb="6" eb="8">
      <t>ヒリツ</t>
    </rPh>
    <rPh sb="14" eb="16">
      <t>シタマワ</t>
    </rPh>
    <rPh sb="21" eb="23">
      <t>サクネン</t>
    </rPh>
    <rPh sb="24" eb="25">
      <t>クラ</t>
    </rPh>
    <rPh sb="28" eb="30">
      <t>テイカ</t>
    </rPh>
    <rPh sb="37" eb="40">
      <t>フソクブン</t>
    </rPh>
    <rPh sb="41" eb="43">
      <t>イッパン</t>
    </rPh>
    <rPh sb="43" eb="45">
      <t>カイケイ</t>
    </rPh>
    <rPh sb="48" eb="50">
      <t>クリイレ</t>
    </rPh>
    <rPh sb="50" eb="51">
      <t>キン</t>
    </rPh>
    <rPh sb="55" eb="57">
      <t>ホテン</t>
    </rPh>
    <rPh sb="61" eb="63">
      <t>ジョウキョウ</t>
    </rPh>
    <rPh sb="69" eb="71">
      <t>サクネン</t>
    </rPh>
    <rPh sb="79" eb="81">
      <t>キギョウ</t>
    </rPh>
    <rPh sb="81" eb="82">
      <t>サイ</t>
    </rPh>
    <rPh sb="82" eb="84">
      <t>ザンダカ</t>
    </rPh>
    <rPh sb="84" eb="85">
      <t>タイ</t>
    </rPh>
    <rPh sb="85" eb="87">
      <t>ジギョウ</t>
    </rPh>
    <rPh sb="87" eb="89">
      <t>キボ</t>
    </rPh>
    <rPh sb="89" eb="91">
      <t>ヒリツ</t>
    </rPh>
    <rPh sb="93" eb="95">
      <t>コトシ</t>
    </rPh>
    <rPh sb="96" eb="98">
      <t>ルイジ</t>
    </rPh>
    <rPh sb="98" eb="100">
      <t>ダンタイ</t>
    </rPh>
    <rPh sb="102" eb="103">
      <t>バイ</t>
    </rPh>
    <rPh sb="103" eb="105">
      <t>イジョウ</t>
    </rPh>
    <rPh sb="109" eb="111">
      <t>ジギョウ</t>
    </rPh>
    <rPh sb="111" eb="113">
      <t>キボ</t>
    </rPh>
    <rPh sb="114" eb="115">
      <t>オオ</t>
    </rPh>
    <rPh sb="117" eb="119">
      <t>ウワマワ</t>
    </rPh>
    <rPh sb="120" eb="122">
      <t>キギョウ</t>
    </rPh>
    <rPh sb="122" eb="123">
      <t>サイ</t>
    </rPh>
    <rPh sb="123" eb="125">
      <t>ザンダカ</t>
    </rPh>
    <rPh sb="131" eb="133">
      <t>ケイヒ</t>
    </rPh>
    <rPh sb="133" eb="135">
      <t>カイシュウ</t>
    </rPh>
    <rPh sb="135" eb="136">
      <t>リツ</t>
    </rPh>
    <rPh sb="141" eb="143">
      <t>イカ</t>
    </rPh>
    <rPh sb="147" eb="149">
      <t>ケイヒ</t>
    </rPh>
    <rPh sb="150" eb="152">
      <t>シヨウ</t>
    </rPh>
    <rPh sb="152" eb="153">
      <t>リョウ</t>
    </rPh>
    <rPh sb="154" eb="155">
      <t>マカナ</t>
    </rPh>
    <rPh sb="160" eb="162">
      <t>ゲンジョウ</t>
    </rPh>
    <rPh sb="166" eb="168">
      <t>ショリ</t>
    </rPh>
    <rPh sb="168" eb="170">
      <t>クイキ</t>
    </rPh>
    <rPh sb="170" eb="171">
      <t>ナイ</t>
    </rPh>
    <rPh sb="172" eb="175">
      <t>セタイスウ</t>
    </rPh>
    <rPh sb="176" eb="178">
      <t>ゲンショウ</t>
    </rPh>
    <rPh sb="179" eb="181">
      <t>コウレイ</t>
    </rPh>
    <rPh sb="181" eb="183">
      <t>セタイ</t>
    </rPh>
    <rPh sb="184" eb="186">
      <t>ゾウカ</t>
    </rPh>
    <rPh sb="190" eb="192">
      <t>オオハバ</t>
    </rPh>
    <rPh sb="193" eb="195">
      <t>リョウキン</t>
    </rPh>
    <rPh sb="195" eb="197">
      <t>シュウニュウ</t>
    </rPh>
    <rPh sb="198" eb="200">
      <t>ゾウカ</t>
    </rPh>
    <rPh sb="201" eb="203">
      <t>ミコ</t>
    </rPh>
    <rPh sb="206" eb="208">
      <t>ジョウキョウ</t>
    </rPh>
    <rPh sb="214" eb="216">
      <t>シヨウ</t>
    </rPh>
    <rPh sb="216" eb="218">
      <t>リョウキン</t>
    </rPh>
    <rPh sb="219" eb="221">
      <t>オスイ</t>
    </rPh>
    <rPh sb="221" eb="223">
      <t>ショリ</t>
    </rPh>
    <rPh sb="223" eb="224">
      <t>ヒ</t>
    </rPh>
    <rPh sb="224" eb="225">
      <t>トウ</t>
    </rPh>
    <rPh sb="226" eb="228">
      <t>ミナオ</t>
    </rPh>
    <rPh sb="230" eb="232">
      <t>ケントウ</t>
    </rPh>
    <rPh sb="239" eb="241">
      <t>ヒツヨウ</t>
    </rPh>
    <rPh sb="242" eb="243">
      <t>カンガ</t>
    </rPh>
    <rPh sb="250" eb="252">
      <t>シセツ</t>
    </rPh>
    <rPh sb="252" eb="255">
      <t>リヨウリツ</t>
    </rPh>
    <rPh sb="256" eb="259">
      <t>スイセンカ</t>
    </rPh>
    <rPh sb="259" eb="260">
      <t>リツ</t>
    </rPh>
    <rPh sb="264" eb="266">
      <t>ルイジ</t>
    </rPh>
    <rPh sb="266" eb="268">
      <t>ダンタイ</t>
    </rPh>
    <rPh sb="269" eb="270">
      <t>オオ</t>
    </rPh>
    <rPh sb="272" eb="274">
      <t>シタマワ</t>
    </rPh>
    <rPh sb="279" eb="281">
      <t>シセツ</t>
    </rPh>
    <rPh sb="282" eb="284">
      <t>カダイ</t>
    </rPh>
    <rPh sb="296" eb="298">
      <t>コンゴ</t>
    </rPh>
    <rPh sb="300" eb="302">
      <t>キンリン</t>
    </rPh>
    <rPh sb="302" eb="304">
      <t>シセツ</t>
    </rPh>
    <rPh sb="306" eb="308">
      <t>キョウドウ</t>
    </rPh>
    <rPh sb="308" eb="311">
      <t>ショリトウ</t>
    </rPh>
    <rPh sb="312" eb="314">
      <t>ケントウ</t>
    </rPh>
    <rPh sb="318" eb="320">
      <t>ヒツヨウ</t>
    </rPh>
    <rPh sb="324" eb="325">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</si>
</sst>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0D3-4807-9C01-0A4C02A54D5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0.26</c:v>
                </c:pt>
                <c:pt idx="2">
                  <c:v>0.13</c:v>
                </c:pt>
                <c:pt idx="3">
                  <c:v>0.13</c:v>
                </c:pt>
                <c:pt idx="4">
                  <c:v>0.09</c:v>
                </c:pt>
              </c:numCache>
            </c:numRef>
          </c:val>
          <c:smooth val="0"/>
          <c:extLst>
            <c:ext xmlns:c16="http://schemas.microsoft.com/office/drawing/2014/chart" uri="{C3380CC4-5D6E-409C-BE32-E72D297353CC}">
              <c16:uniqueId val="{00000001-50D3-4807-9C01-0A4C02A54D5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8.6300000000000008</c:v>
                </c:pt>
                <c:pt idx="1">
                  <c:v>8.68</c:v>
                </c:pt>
                <c:pt idx="2">
                  <c:v>8.68</c:v>
                </c:pt>
                <c:pt idx="3">
                  <c:v>11.42</c:v>
                </c:pt>
                <c:pt idx="4">
                  <c:v>12.32</c:v>
                </c:pt>
              </c:numCache>
            </c:numRef>
          </c:val>
          <c:extLst>
            <c:ext xmlns:c16="http://schemas.microsoft.com/office/drawing/2014/chart" uri="{C3380CC4-5D6E-409C-BE32-E72D297353CC}">
              <c16:uniqueId val="{00000000-3036-486B-AE97-D16F9CCC8DC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36.65</c:v>
                </c:pt>
                <c:pt idx="2">
                  <c:v>37.72</c:v>
                </c:pt>
                <c:pt idx="3">
                  <c:v>37.08</c:v>
                </c:pt>
                <c:pt idx="4">
                  <c:v>37.46</c:v>
                </c:pt>
              </c:numCache>
            </c:numRef>
          </c:val>
          <c:smooth val="0"/>
          <c:extLst>
            <c:ext xmlns:c16="http://schemas.microsoft.com/office/drawing/2014/chart" uri="{C3380CC4-5D6E-409C-BE32-E72D297353CC}">
              <c16:uniqueId val="{00000001-3036-486B-AE97-D16F9CCC8DC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42.68</c:v>
                </c:pt>
                <c:pt idx="1">
                  <c:v>46.38</c:v>
                </c:pt>
                <c:pt idx="2">
                  <c:v>49.77</c:v>
                </c:pt>
                <c:pt idx="3">
                  <c:v>39.130000000000003</c:v>
                </c:pt>
                <c:pt idx="4">
                  <c:v>36</c:v>
                </c:pt>
              </c:numCache>
            </c:numRef>
          </c:val>
          <c:extLst>
            <c:ext xmlns:c16="http://schemas.microsoft.com/office/drawing/2014/chart" uri="{C3380CC4-5D6E-409C-BE32-E72D297353CC}">
              <c16:uniqueId val="{00000000-0297-47DC-9494-DB1E575C491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68.83</c:v>
                </c:pt>
                <c:pt idx="2">
                  <c:v>68.459999999999994</c:v>
                </c:pt>
                <c:pt idx="3">
                  <c:v>67.22</c:v>
                </c:pt>
                <c:pt idx="4">
                  <c:v>67.459999999999994</c:v>
                </c:pt>
              </c:numCache>
            </c:numRef>
          </c:val>
          <c:smooth val="0"/>
          <c:extLst>
            <c:ext xmlns:c16="http://schemas.microsoft.com/office/drawing/2014/chart" uri="{C3380CC4-5D6E-409C-BE32-E72D297353CC}">
              <c16:uniqueId val="{00000001-0297-47DC-9494-DB1E575C491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83.39</c:v>
                </c:pt>
                <c:pt idx="1">
                  <c:v>93.53</c:v>
                </c:pt>
                <c:pt idx="2">
                  <c:v>84.33</c:v>
                </c:pt>
                <c:pt idx="3">
                  <c:v>93.38</c:v>
                </c:pt>
                <c:pt idx="4">
                  <c:v>89.61</c:v>
                </c:pt>
              </c:numCache>
            </c:numRef>
          </c:val>
          <c:extLst>
            <c:ext xmlns:c16="http://schemas.microsoft.com/office/drawing/2014/chart" uri="{C3380CC4-5D6E-409C-BE32-E72D297353CC}">
              <c16:uniqueId val="{00000000-BFE4-44F7-9BD1-8DDB50AE3C2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E4-44F7-9BD1-8DDB50AE3C2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360-477F-AD89-6F5E0AF09D0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60-477F-AD89-6F5E0AF09D0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E14-4F84-950E-291349812FD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14-4F84-950E-291349812FD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0FF-45ED-8061-3C1727A8B60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FF-45ED-8061-3C1727A8B60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33-405C-9564-AC09BA7D6C7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33-405C-9564-AC09BA7D6C7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formatCode="#,##0.00;&quot;△&quot;#,##0.00;&quot;-&quot;">
                  <c:v>8661.26</c:v>
                </c:pt>
              </c:numCache>
            </c:numRef>
          </c:val>
          <c:extLst>
            <c:ext xmlns:c16="http://schemas.microsoft.com/office/drawing/2014/chart" uri="{C3380CC4-5D6E-409C-BE32-E72D297353CC}">
              <c16:uniqueId val="{00000000-2B18-400C-95E2-05B395950B3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1673.47</c:v>
                </c:pt>
                <c:pt idx="2">
                  <c:v>1592.72</c:v>
                </c:pt>
                <c:pt idx="3">
                  <c:v>1223.96</c:v>
                </c:pt>
                <c:pt idx="4">
                  <c:v>1269.1500000000001</c:v>
                </c:pt>
              </c:numCache>
            </c:numRef>
          </c:val>
          <c:smooth val="0"/>
          <c:extLst>
            <c:ext xmlns:c16="http://schemas.microsoft.com/office/drawing/2014/chart" uri="{C3380CC4-5D6E-409C-BE32-E72D297353CC}">
              <c16:uniqueId val="{00000001-2B18-400C-95E2-05B395950B3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46.49</c:v>
                </c:pt>
                <c:pt idx="1">
                  <c:v>63.4</c:v>
                </c:pt>
                <c:pt idx="2">
                  <c:v>51.05</c:v>
                </c:pt>
                <c:pt idx="3">
                  <c:v>55.74</c:v>
                </c:pt>
                <c:pt idx="4">
                  <c:v>46.79</c:v>
                </c:pt>
              </c:numCache>
            </c:numRef>
          </c:val>
          <c:extLst>
            <c:ext xmlns:c16="http://schemas.microsoft.com/office/drawing/2014/chart" uri="{C3380CC4-5D6E-409C-BE32-E72D297353CC}">
              <c16:uniqueId val="{00000000-907C-410F-9B20-C704076266C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49.22</c:v>
                </c:pt>
                <c:pt idx="2">
                  <c:v>53.7</c:v>
                </c:pt>
                <c:pt idx="3">
                  <c:v>61.54</c:v>
                </c:pt>
                <c:pt idx="4">
                  <c:v>63.97</c:v>
                </c:pt>
              </c:numCache>
            </c:numRef>
          </c:val>
          <c:smooth val="0"/>
          <c:extLst>
            <c:ext xmlns:c16="http://schemas.microsoft.com/office/drawing/2014/chart" uri="{C3380CC4-5D6E-409C-BE32-E72D297353CC}">
              <c16:uniqueId val="{00000001-907C-410F-9B20-C704076266C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355.63</c:v>
                </c:pt>
                <c:pt idx="1">
                  <c:v>322.91000000000003</c:v>
                </c:pt>
                <c:pt idx="2">
                  <c:v>333.9</c:v>
                </c:pt>
                <c:pt idx="3">
                  <c:v>285.35000000000002</c:v>
                </c:pt>
                <c:pt idx="4">
                  <c:v>341.47</c:v>
                </c:pt>
              </c:numCache>
            </c:numRef>
          </c:val>
          <c:extLst>
            <c:ext xmlns:c16="http://schemas.microsoft.com/office/drawing/2014/chart" uri="{C3380CC4-5D6E-409C-BE32-E72D297353CC}">
              <c16:uniqueId val="{00000000-291D-42B8-83E2-D20C79C47F7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332.02</c:v>
                </c:pt>
                <c:pt idx="2">
                  <c:v>300.35000000000002</c:v>
                </c:pt>
                <c:pt idx="3">
                  <c:v>267.86</c:v>
                </c:pt>
                <c:pt idx="4">
                  <c:v>256.82</c:v>
                </c:pt>
              </c:numCache>
            </c:numRef>
          </c:val>
          <c:smooth val="0"/>
          <c:extLst>
            <c:ext xmlns:c16="http://schemas.microsoft.com/office/drawing/2014/chart" uri="{C3380CC4-5D6E-409C-BE32-E72D297353CC}">
              <c16:uniqueId val="{00000001-291D-42B8-83E2-D20C79C47F7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49"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青森県　外ヶ浜町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D3</v>
      </c>
      <c r="X8" s="71"/>
      <c r="Y8" s="71"/>
      <c r="Z8" s="71"/>
      <c r="AA8" s="71"/>
      <c r="AB8" s="71"/>
      <c r="AC8" s="71"/>
      <c r="AD8" s="72" t="str">
        <f>データ!$M$6</f>
        <v>非設置</v>
      </c>
      <c r="AE8" s="72"/>
      <c r="AF8" s="72"/>
      <c r="AG8" s="72"/>
      <c r="AH8" s="72"/>
      <c r="AI8" s="72"/>
      <c r="AJ8" s="72"/>
      <c r="AK8" s="3"/>
      <c r="AL8" s="68">
        <f>データ!S6</f>
        <v>6072</v>
      </c>
      <c r="AM8" s="68"/>
      <c r="AN8" s="68"/>
      <c r="AO8" s="68"/>
      <c r="AP8" s="68"/>
      <c r="AQ8" s="68"/>
      <c r="AR8" s="68"/>
      <c r="AS8" s="68"/>
      <c r="AT8" s="67">
        <f>データ!T6</f>
        <v>230.3</v>
      </c>
      <c r="AU8" s="67"/>
      <c r="AV8" s="67"/>
      <c r="AW8" s="67"/>
      <c r="AX8" s="67"/>
      <c r="AY8" s="67"/>
      <c r="AZ8" s="67"/>
      <c r="BA8" s="67"/>
      <c r="BB8" s="67">
        <f>データ!U6</f>
        <v>26.37</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23.24</v>
      </c>
      <c r="Q10" s="67"/>
      <c r="R10" s="67"/>
      <c r="S10" s="67"/>
      <c r="T10" s="67"/>
      <c r="U10" s="67"/>
      <c r="V10" s="67"/>
      <c r="W10" s="67">
        <f>データ!Q6</f>
        <v>87.74</v>
      </c>
      <c r="X10" s="67"/>
      <c r="Y10" s="67"/>
      <c r="Z10" s="67"/>
      <c r="AA10" s="67"/>
      <c r="AB10" s="67"/>
      <c r="AC10" s="67"/>
      <c r="AD10" s="68">
        <f>データ!R6</f>
        <v>2808</v>
      </c>
      <c r="AE10" s="68"/>
      <c r="AF10" s="68"/>
      <c r="AG10" s="68"/>
      <c r="AH10" s="68"/>
      <c r="AI10" s="68"/>
      <c r="AJ10" s="68"/>
      <c r="AK10" s="2"/>
      <c r="AL10" s="68">
        <f>データ!V6</f>
        <v>1400</v>
      </c>
      <c r="AM10" s="68"/>
      <c r="AN10" s="68"/>
      <c r="AO10" s="68"/>
      <c r="AP10" s="68"/>
      <c r="AQ10" s="68"/>
      <c r="AR10" s="68"/>
      <c r="AS10" s="68"/>
      <c r="AT10" s="67">
        <f>データ!W6</f>
        <v>0.72</v>
      </c>
      <c r="AU10" s="67"/>
      <c r="AV10" s="67"/>
      <c r="AW10" s="67"/>
      <c r="AX10" s="67"/>
      <c r="AY10" s="67"/>
      <c r="AZ10" s="67"/>
      <c r="BA10" s="67"/>
      <c r="BB10" s="67">
        <f>データ!X6</f>
        <v>1944.44</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43</v>
      </c>
      <c r="N86" s="26" t="s">
        <v>43</v>
      </c>
      <c r="O86" s="26" t="str">
        <f>データ!EO6</f>
        <v>【0.12】</v>
      </c>
    </row>
  </sheetData>
  <sheetProtection algorithmName="SHA-512" hashValue="/Xv/AVeyNkHePtL//NJgGgm0zmicjjwJT6cQ87KadzZa5KtT6elhkrtUHloNFRH+H2PEwSzN/RNDgNIgP4PSYg==" saltValue="gIDGk/TWvrCeVnWuvsd5r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23078</v>
      </c>
      <c r="D6" s="33">
        <f t="shared" si="3"/>
        <v>47</v>
      </c>
      <c r="E6" s="33">
        <f t="shared" si="3"/>
        <v>17</v>
      </c>
      <c r="F6" s="33">
        <f t="shared" si="3"/>
        <v>4</v>
      </c>
      <c r="G6" s="33">
        <f t="shared" si="3"/>
        <v>0</v>
      </c>
      <c r="H6" s="33" t="str">
        <f t="shared" si="3"/>
        <v>青森県　外ヶ浜町</v>
      </c>
      <c r="I6" s="33" t="str">
        <f t="shared" si="3"/>
        <v>法非適用</v>
      </c>
      <c r="J6" s="33" t="str">
        <f t="shared" si="3"/>
        <v>下水道事業</v>
      </c>
      <c r="K6" s="33" t="str">
        <f t="shared" si="3"/>
        <v>特定環境保全公共下水道</v>
      </c>
      <c r="L6" s="33" t="str">
        <f t="shared" si="3"/>
        <v>D3</v>
      </c>
      <c r="M6" s="33" t="str">
        <f t="shared" si="3"/>
        <v>非設置</v>
      </c>
      <c r="N6" s="34" t="str">
        <f t="shared" si="3"/>
        <v>-</v>
      </c>
      <c r="O6" s="34" t="str">
        <f t="shared" si="3"/>
        <v>該当数値なし</v>
      </c>
      <c r="P6" s="34">
        <f t="shared" si="3"/>
        <v>23.24</v>
      </c>
      <c r="Q6" s="34">
        <f t="shared" si="3"/>
        <v>87.74</v>
      </c>
      <c r="R6" s="34">
        <f t="shared" si="3"/>
        <v>2808</v>
      </c>
      <c r="S6" s="34">
        <f t="shared" si="3"/>
        <v>6072</v>
      </c>
      <c r="T6" s="34">
        <f t="shared" si="3"/>
        <v>230.3</v>
      </c>
      <c r="U6" s="34">
        <f t="shared" si="3"/>
        <v>26.37</v>
      </c>
      <c r="V6" s="34">
        <f t="shared" si="3"/>
        <v>1400</v>
      </c>
      <c r="W6" s="34">
        <f t="shared" si="3"/>
        <v>0.72</v>
      </c>
      <c r="X6" s="34">
        <f t="shared" si="3"/>
        <v>1944.44</v>
      </c>
      <c r="Y6" s="35">
        <f>IF(Y7="",NA(),Y7)</f>
        <v>83.39</v>
      </c>
      <c r="Z6" s="35">
        <f t="shared" ref="Z6:AH6" si="4">IF(Z7="",NA(),Z7)</f>
        <v>93.53</v>
      </c>
      <c r="AA6" s="35">
        <f t="shared" si="4"/>
        <v>84.33</v>
      </c>
      <c r="AB6" s="35">
        <f t="shared" si="4"/>
        <v>93.38</v>
      </c>
      <c r="AC6" s="35">
        <f t="shared" si="4"/>
        <v>89.61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5">
        <f t="shared" si="7"/>
        <v>8661.26</v>
      </c>
      <c r="BK6" s="35">
        <f t="shared" si="7"/>
        <v>1671.86</v>
      </c>
      <c r="BL6" s="35">
        <f t="shared" si="7"/>
        <v>1673.47</v>
      </c>
      <c r="BM6" s="35">
        <f t="shared" si="7"/>
        <v>1592.72</v>
      </c>
      <c r="BN6" s="35">
        <f t="shared" si="7"/>
        <v>1223.96</v>
      </c>
      <c r="BO6" s="35">
        <f t="shared" si="7"/>
        <v>1269.1500000000001</v>
      </c>
      <c r="BP6" s="34" t="str">
        <f>IF(BP7="","",IF(BP7="-","【-】","【"&amp;SUBSTITUTE(TEXT(BP7,"#,##0.00"),"-","△")&amp;"】"))</f>
        <v>【1,209.40】</v>
      </c>
      <c r="BQ6" s="35">
        <f>IF(BQ7="",NA(),BQ7)</f>
        <v>46.49</v>
      </c>
      <c r="BR6" s="35">
        <f t="shared" ref="BR6:BZ6" si="8">IF(BR7="",NA(),BR7)</f>
        <v>63.4</v>
      </c>
      <c r="BS6" s="35">
        <f t="shared" si="8"/>
        <v>51.05</v>
      </c>
      <c r="BT6" s="35">
        <f t="shared" si="8"/>
        <v>55.74</v>
      </c>
      <c r="BU6" s="35">
        <f t="shared" si="8"/>
        <v>46.79</v>
      </c>
      <c r="BV6" s="35">
        <f t="shared" si="8"/>
        <v>50.54</v>
      </c>
      <c r="BW6" s="35">
        <f t="shared" si="8"/>
        <v>49.22</v>
      </c>
      <c r="BX6" s="35">
        <f t="shared" si="8"/>
        <v>53.7</v>
      </c>
      <c r="BY6" s="35">
        <f t="shared" si="8"/>
        <v>61.54</v>
      </c>
      <c r="BZ6" s="35">
        <f t="shared" si="8"/>
        <v>63.97</v>
      </c>
      <c r="CA6" s="34" t="str">
        <f>IF(CA7="","",IF(CA7="-","【-】","【"&amp;SUBSTITUTE(TEXT(CA7,"#,##0.00"),"-","△")&amp;"】"))</f>
        <v>【74.48】</v>
      </c>
      <c r="CB6" s="35">
        <f>IF(CB7="",NA(),CB7)</f>
        <v>355.63</v>
      </c>
      <c r="CC6" s="35">
        <f t="shared" ref="CC6:CK6" si="9">IF(CC7="",NA(),CC7)</f>
        <v>322.91000000000003</v>
      </c>
      <c r="CD6" s="35">
        <f t="shared" si="9"/>
        <v>333.9</v>
      </c>
      <c r="CE6" s="35">
        <f t="shared" si="9"/>
        <v>285.35000000000002</v>
      </c>
      <c r="CF6" s="35">
        <f t="shared" si="9"/>
        <v>341.47</v>
      </c>
      <c r="CG6" s="35">
        <f t="shared" si="9"/>
        <v>320.36</v>
      </c>
      <c r="CH6" s="35">
        <f t="shared" si="9"/>
        <v>332.02</v>
      </c>
      <c r="CI6" s="35">
        <f t="shared" si="9"/>
        <v>300.35000000000002</v>
      </c>
      <c r="CJ6" s="35">
        <f t="shared" si="9"/>
        <v>267.86</v>
      </c>
      <c r="CK6" s="35">
        <f t="shared" si="9"/>
        <v>256.82</v>
      </c>
      <c r="CL6" s="34" t="str">
        <f>IF(CL7="","",IF(CL7="-","【-】","【"&amp;SUBSTITUTE(TEXT(CL7,"#,##0.00"),"-","△")&amp;"】"))</f>
        <v>【219.46】</v>
      </c>
      <c r="CM6" s="35">
        <f>IF(CM7="",NA(),CM7)</f>
        <v>8.6300000000000008</v>
      </c>
      <c r="CN6" s="35">
        <f t="shared" ref="CN6:CV6" si="10">IF(CN7="",NA(),CN7)</f>
        <v>8.68</v>
      </c>
      <c r="CO6" s="35">
        <f t="shared" si="10"/>
        <v>8.68</v>
      </c>
      <c r="CP6" s="35">
        <f t="shared" si="10"/>
        <v>11.42</v>
      </c>
      <c r="CQ6" s="35">
        <f t="shared" si="10"/>
        <v>12.32</v>
      </c>
      <c r="CR6" s="35">
        <f t="shared" si="10"/>
        <v>34.74</v>
      </c>
      <c r="CS6" s="35">
        <f t="shared" si="10"/>
        <v>36.65</v>
      </c>
      <c r="CT6" s="35">
        <f t="shared" si="10"/>
        <v>37.72</v>
      </c>
      <c r="CU6" s="35">
        <f t="shared" si="10"/>
        <v>37.08</v>
      </c>
      <c r="CV6" s="35">
        <f t="shared" si="10"/>
        <v>37.46</v>
      </c>
      <c r="CW6" s="34" t="str">
        <f>IF(CW7="","",IF(CW7="-","【-】","【"&amp;SUBSTITUTE(TEXT(CW7,"#,##0.00"),"-","△")&amp;"】"))</f>
        <v>【42.82】</v>
      </c>
      <c r="CX6" s="35">
        <f>IF(CX7="",NA(),CX7)</f>
        <v>42.68</v>
      </c>
      <c r="CY6" s="35">
        <f t="shared" ref="CY6:DG6" si="11">IF(CY7="",NA(),CY7)</f>
        <v>46.38</v>
      </c>
      <c r="CZ6" s="35">
        <f t="shared" si="11"/>
        <v>49.77</v>
      </c>
      <c r="DA6" s="35">
        <f t="shared" si="11"/>
        <v>39.130000000000003</v>
      </c>
      <c r="DB6" s="35">
        <f t="shared" si="11"/>
        <v>36</v>
      </c>
      <c r="DC6" s="35">
        <f t="shared" si="11"/>
        <v>70.14</v>
      </c>
      <c r="DD6" s="35">
        <f t="shared" si="11"/>
        <v>68.83</v>
      </c>
      <c r="DE6" s="35">
        <f t="shared" si="11"/>
        <v>68.459999999999994</v>
      </c>
      <c r="DF6" s="35">
        <f t="shared" si="11"/>
        <v>67.22</v>
      </c>
      <c r="DG6" s="35">
        <f t="shared" si="11"/>
        <v>67.459999999999994</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0.08</v>
      </c>
      <c r="EK6" s="35">
        <f t="shared" si="14"/>
        <v>0.26</v>
      </c>
      <c r="EL6" s="35">
        <f t="shared" si="14"/>
        <v>0.13</v>
      </c>
      <c r="EM6" s="35">
        <f t="shared" si="14"/>
        <v>0.13</v>
      </c>
      <c r="EN6" s="35">
        <f t="shared" si="14"/>
        <v>0.09</v>
      </c>
      <c r="EO6" s="34" t="str">
        <f>IF(EO7="","",IF(EO7="-","【-】","【"&amp;SUBSTITUTE(TEXT(EO7,"#,##0.00"),"-","△")&amp;"】"))</f>
        <v>【0.12】</v>
      </c>
    </row>
    <row r="7" spans="1:145" s="36" customFormat="1" x14ac:dyDescent="0.15">
      <c r="A7" s="28"/>
      <c r="B7" s="37">
        <v>2018</v>
      </c>
      <c r="C7" s="37">
        <v>23078</v>
      </c>
      <c r="D7" s="37">
        <v>47</v>
      </c>
      <c r="E7" s="37">
        <v>17</v>
      </c>
      <c r="F7" s="37">
        <v>4</v>
      </c>
      <c r="G7" s="37">
        <v>0</v>
      </c>
      <c r="H7" s="37" t="s">
        <v>97</v>
      </c>
      <c r="I7" s="37" t="s">
        <v>98</v>
      </c>
      <c r="J7" s="37" t="s">
        <v>99</v>
      </c>
      <c r="K7" s="37" t="s">
        <v>100</v>
      </c>
      <c r="L7" s="37" t="s">
        <v>101</v>
      </c>
      <c r="M7" s="37" t="s">
        <v>102</v>
      </c>
      <c r="N7" s="38" t="s">
        <v>103</v>
      </c>
      <c r="O7" s="38" t="s">
        <v>104</v>
      </c>
      <c r="P7" s="38">
        <v>23.24</v>
      </c>
      <c r="Q7" s="38">
        <v>87.74</v>
      </c>
      <c r="R7" s="38">
        <v>2808</v>
      </c>
      <c r="S7" s="38">
        <v>6072</v>
      </c>
      <c r="T7" s="38">
        <v>230.3</v>
      </c>
      <c r="U7" s="38">
        <v>26.37</v>
      </c>
      <c r="V7" s="38">
        <v>1400</v>
      </c>
      <c r="W7" s="38">
        <v>0.72</v>
      </c>
      <c r="X7" s="38">
        <v>1944.44</v>
      </c>
      <c r="Y7" s="38">
        <v>83.39</v>
      </c>
      <c r="Z7" s="38">
        <v>93.53</v>
      </c>
      <c r="AA7" s="38">
        <v>84.33</v>
      </c>
      <c r="AB7" s="38">
        <v>93.38</v>
      </c>
      <c r="AC7" s="38">
        <v>89.61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8661.26</v>
      </c>
      <c r="BK7" s="38">
        <v>1671.86</v>
      </c>
      <c r="BL7" s="38">
        <v>1673.47</v>
      </c>
      <c r="BM7" s="38">
        <v>1592.72</v>
      </c>
      <c r="BN7" s="38">
        <v>1223.96</v>
      </c>
      <c r="BO7" s="38">
        <v>1269.1500000000001</v>
      </c>
      <c r="BP7" s="38">
        <v>1209.4000000000001</v>
      </c>
      <c r="BQ7" s="38">
        <v>46.49</v>
      </c>
      <c r="BR7" s="38">
        <v>63.4</v>
      </c>
      <c r="BS7" s="38">
        <v>51.05</v>
      </c>
      <c r="BT7" s="38">
        <v>55.74</v>
      </c>
      <c r="BU7" s="38">
        <v>46.79</v>
      </c>
      <c r="BV7" s="38">
        <v>50.54</v>
      </c>
      <c r="BW7" s="38">
        <v>49.22</v>
      </c>
      <c r="BX7" s="38">
        <v>53.7</v>
      </c>
      <c r="BY7" s="38">
        <v>61.54</v>
      </c>
      <c r="BZ7" s="38">
        <v>63.97</v>
      </c>
      <c r="CA7" s="38">
        <v>74.48</v>
      </c>
      <c r="CB7" s="38">
        <v>355.63</v>
      </c>
      <c r="CC7" s="38">
        <v>322.91000000000003</v>
      </c>
      <c r="CD7" s="38">
        <v>333.9</v>
      </c>
      <c r="CE7" s="38">
        <v>285.35000000000002</v>
      </c>
      <c r="CF7" s="38">
        <v>341.47</v>
      </c>
      <c r="CG7" s="38">
        <v>320.36</v>
      </c>
      <c r="CH7" s="38">
        <v>332.02</v>
      </c>
      <c r="CI7" s="38">
        <v>300.35000000000002</v>
      </c>
      <c r="CJ7" s="38">
        <v>267.86</v>
      </c>
      <c r="CK7" s="38">
        <v>256.82</v>
      </c>
      <c r="CL7" s="38">
        <v>219.46</v>
      </c>
      <c r="CM7" s="38">
        <v>8.6300000000000008</v>
      </c>
      <c r="CN7" s="38">
        <v>8.68</v>
      </c>
      <c r="CO7" s="38">
        <v>8.68</v>
      </c>
      <c r="CP7" s="38">
        <v>11.42</v>
      </c>
      <c r="CQ7" s="38">
        <v>12.32</v>
      </c>
      <c r="CR7" s="38">
        <v>34.74</v>
      </c>
      <c r="CS7" s="38">
        <v>36.65</v>
      </c>
      <c r="CT7" s="38">
        <v>37.72</v>
      </c>
      <c r="CU7" s="38">
        <v>37.08</v>
      </c>
      <c r="CV7" s="38">
        <v>37.46</v>
      </c>
      <c r="CW7" s="38">
        <v>42.82</v>
      </c>
      <c r="CX7" s="38">
        <v>42.68</v>
      </c>
      <c r="CY7" s="38">
        <v>46.38</v>
      </c>
      <c r="CZ7" s="38">
        <v>49.77</v>
      </c>
      <c r="DA7" s="38">
        <v>39.130000000000003</v>
      </c>
      <c r="DB7" s="38">
        <v>36</v>
      </c>
      <c r="DC7" s="38">
        <v>70.14</v>
      </c>
      <c r="DD7" s="38">
        <v>68.83</v>
      </c>
      <c r="DE7" s="38">
        <v>68.459999999999994</v>
      </c>
      <c r="DF7" s="38">
        <v>67.22</v>
      </c>
      <c r="DG7" s="38">
        <v>67.459999999999994</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0.08</v>
      </c>
      <c r="EK7" s="38">
        <v>0.26</v>
      </c>
      <c r="EL7" s="38">
        <v>0.13</v>
      </c>
      <c r="EM7" s="38">
        <v>0.13</v>
      </c>
      <c r="EN7" s="38">
        <v>0.09</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fukui takahiro</cp:lastModifiedBy>
  <cp:lastPrinted>2020-01-24T04:06:50Z</cp:lastPrinted>
  <dcterms:created xsi:type="dcterms:W3CDTF">2019-12-05T05:09:59Z</dcterms:created>
  <dcterms:modified xsi:type="dcterms:W3CDTF">2020-01-24T04:06:54Z</dcterms:modified>
  <cp:category/>
</cp:coreProperties>
</file>