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bookViews>
    <workbookView xWindow="0" yWindow="0" windowWidth="20010" windowHeight="7635"/>
  </bookViews>
  <sheets>
    <sheet name="法非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<sst xmlns:r="http://schemas.openxmlformats.org/officeDocument/2006/relationships" xmlns="http://schemas.openxmlformats.org/spreadsheetml/2006/main" count="109" uniqueCount="109">
  <si>
    <t>事業名</t>
  </si>
  <si>
    <t>業務名</t>
    <rPh sb="2" eb="3">
      <t>メイ</t>
    </rPh>
    <phoneticPr fontId="1"/>
  </si>
  <si>
    <t>経営比較分析表（平成30年度決算）</t>
  </si>
  <si>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</si>
  <si>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</si>
  <si>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</si>
  <si>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現在給水人口(人)</t>
  </si>
  <si>
    <t>業種名</t>
    <rPh sb="2" eb="3">
      <t>メイ</t>
    </rPh>
    <phoneticPr fontId="1"/>
  </si>
  <si>
    <t>⑦施設利用率(％)</t>
    <rPh sb="1" eb="3">
      <t>シセツ</t>
    </rPh>
    <rPh sb="3" eb="6">
      <t>リヨウリツ</t>
    </rPh>
    <phoneticPr fontId="1"/>
  </si>
  <si>
    <t>管理者の情報</t>
    <rPh sb="0" eb="2">
      <t>カンリ</t>
    </rPh>
    <rPh sb="2" eb="3">
      <t>シャ</t>
    </rPh>
    <rPh sb="4" eb="6">
      <t>ジョウホウ</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</si>
  <si>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</si>
  <si>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</si>
  <si>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</si>
  <si>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</si>
  <si>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</si>
  <si>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グラフ凡例</t>
    <rPh sb="3" eb="5">
      <t>ハンレイ</t>
    </rPh>
    <phoneticPr fontId="1"/>
  </si>
  <si>
    <t>水道事業(法非適用)</t>
    <rPh sb="0" eb="2">
      <t>スイドウ</t>
    </rPh>
    <rPh sb="2" eb="4">
      <t>ジギョウ</t>
    </rPh>
    <phoneticPr fontId="1"/>
  </si>
  <si>
    <t>【】</t>
  </si>
  <si>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</si>
  <si>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</si>
  <si>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</si>
  <si>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</si>
  <si>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</si>
  <si>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</si>
  <si>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</si>
  <si>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</si>
  <si>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</si>
  <si>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r>
      <t>1か月20ｍ</t>
    </r>
    <r>
      <rPr>
        <b/>
        <vertAlign val="superscript"/>
        <sz val="12"/>
        <color theme="1"/>
        <rFont val="ＭＳ ゴシック"/>
      </rPr>
      <t>3</t>
    </r>
    <r>
      <rPr>
        <b/>
        <sz val="11"/>
        <color theme="1"/>
        <rFont val="ＭＳ ゴシック"/>
      </rPr>
      <t>当たり家庭料金(円)</t>
    </r>
  </si>
  <si>
    <t>1⑥</t>
  </si>
  <si>
    <t>②累積欠損金比率(％)</t>
  </si>
  <si>
    <t>業種CD</t>
    <rPh sb="0" eb="2">
      <t>ギョウシュ</t>
    </rPh>
    <phoneticPr fontId="1"/>
  </si>
  <si>
    <t>－</t>
  </si>
  <si>
    <t>平成30年度全国平均</t>
  </si>
  <si>
    <t>分析欄</t>
    <rPh sb="0" eb="2">
      <t>ブンセキ</t>
    </rPh>
    <rPh sb="2" eb="3">
      <t>ラン</t>
    </rPh>
    <phoneticPr fontId="1"/>
  </si>
  <si>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</si>
  <si>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</si>
  <si>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</si>
  <si>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</si>
  <si>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</si>
  <si>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</si>
  <si>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</si>
  <si>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</si>
  <si>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</si>
  <si>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</si>
  <si>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</si>
  <si>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</si>
  <si>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</si>
  <si>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</si>
  <si>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</si>
  <si>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</si>
  <si>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</si>
  <si>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</si>
  <si>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年度</t>
    <rPh sb="0" eb="2">
      <t>ネンド</t>
    </rPh>
    <phoneticPr fontId="1"/>
  </si>
  <si>
    <t>-</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</si>
  <si>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</si>
  <si>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</si>
  <si>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</si>
  <si>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</si>
  <si>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</si>
  <si>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</si>
  <si>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</si>
  <si>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</si>
  <si>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</si>
  <si>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</si>
  <si>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</si>
  <si>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</si>
  <si>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</si>
  <si>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</si>
  <si>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</si>
  <si>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</si>
  <si>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</si>
  <si>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</si>
  <si>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</si>
  <si>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</si>
  <si>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</si>
  <si>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</si>
  <si>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</si>
  <si>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</si>
  <si>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</si>
  <si>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今後、企業債償還金の割合が増加する見込みである。施設の維持管理に努め、毎月の検針業務により漏水事象の早期発見・早期修復による供給欠損の減少を図る。また、少子高齢化、人口減少により、給水収支の悪化も想定されるが、利用者負担も考慮に入れ、料金体系の改定等を検討し、財源確保に努める。</t>
  </si>
  <si>
    <t>給水人口</t>
  </si>
  <si>
    <t>給水区域面積</t>
  </si>
  <si>
    <t>③管路更新について　平成5年度から平成20年度にかけての老朽管更新事業により配水管が更新されている。また、26年度には二股地区において、今別蟹田線道路改築工事に合わせ、沿線布設管路の更新事業を実施している。</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</si>
  <si>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</si>
  <si>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</si>
  <si>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</si>
  <si>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</si>
  <si>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</si>
  <si>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</si>
  <si>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</si>
  <si>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</si>
  <si>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</si>
  <si>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</si>
  <si>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</si>
  <si>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</si>
  <si>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</si>
  <si>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青森県　今別町</t>
  </si>
  <si>
    <t>法非適用</t>
  </si>
  <si>
    <t>水道事業</t>
  </si>
  <si>
    <t>簡易水道事業</t>
  </si>
  <si>
    <t>D3</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</si>
  <si>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</si>
  <si>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</si>
  <si>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</si>
  <si>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</si>
  <si>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</si>
  <si>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</si>
  <si>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</si>
  <si>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収益的収支比率（％）について、H29年数値と比較して31.78％マイナス、当該値79.95％の赤字傾向へ下降している。全国平均及び類似団体平均と横並びとなっているが、一般会計からの繰入金によって賄われている実情である。
④27・28年度の2ヶ年で簡易水道統合事業実施の為、増加している。今後、大規模な施設更新は少なくなる傾向だが、定期的な計器更新もある為、緩やかな減少傾向となる見込みである。
⑤料金回収率が対前年比で低くなった要因としては、メーター更新事業による費用増加及び給水原価の上昇があげられる。
⑥メーター更新事業のため、総費用の増額及び年間総有収水料の減少のため増額となった。
⑦施設統合により、現況の実績を考慮した施設配置の為、H28年度より数値の上昇が見られる。今後とも、この水準を維持するよう努める。
⑧有収率について、水源が湧水のため総排水量の変化は少ないが、人口減少により総有収水量が減少していることが原因と考えられる。</t>
    <rPh sb="48" eb="50">
      <t>アカジ</t>
    </rPh>
    <rPh sb="50" eb="52">
      <t>ケイコウ</t>
    </rPh>
    <rPh sb="53" eb="55">
      <t>カコウ</t>
    </rPh>
    <rPh sb="73" eb="75">
      <t>ヨコナラ</t>
    </rPh>
    <rPh sb="233" eb="235">
      <t>ヒヨウ</t>
    </rPh>
    <rPh sb="235" eb="237">
      <t>ゾウカ</t>
    </rPh>
    <rPh sb="237" eb="238">
      <t>オヨ</t>
    </rPh>
    <rPh sb="239" eb="243">
      <t>キュウスイゲンカ</t>
    </rPh>
    <rPh sb="244" eb="246">
      <t>ジョウショウ</t>
    </rPh>
    <rPh sb="259" eb="261">
      <t>コウシン</t>
    </rPh>
    <rPh sb="261" eb="263">
      <t>ジギョウ</t>
    </rPh>
    <rPh sb="267" eb="270">
      <t>ソウヒヨウ</t>
    </rPh>
    <rPh sb="271" eb="273">
      <t>ゾウガク</t>
    </rPh>
    <rPh sb="273" eb="274">
      <t>オヨ</t>
    </rPh>
    <rPh sb="275" eb="277">
      <t>ネンカン</t>
    </rPh>
    <rPh sb="277" eb="278">
      <t>ソウ</t>
    </rPh>
    <rPh sb="278" eb="280">
      <t>ユウシュウ</t>
    </rPh>
    <rPh sb="280" eb="282">
      <t>スイリョウ</t>
    </rPh>
    <rPh sb="283" eb="285">
      <t>ゲンショウ</t>
    </rPh>
    <rPh sb="288" eb="290">
      <t>ゾウガク</t>
    </rPh>
    <rPh sb="325" eb="327">
      <t>ネンド</t>
    </rPh>
    <rPh sb="329" eb="331">
      <t>スウチ</t>
    </rPh>
    <rPh sb="332" eb="334">
      <t>ジョウショウ</t>
    </rPh>
    <rPh sb="335" eb="336">
      <t>ミ</t>
    </rPh>
    <rPh sb="340" eb="342">
      <t>コンゴ</t>
    </rPh>
    <rPh sb="347" eb="349">
      <t>スイジュン</t>
    </rPh>
    <rPh sb="350" eb="352">
      <t>イジ</t>
    </rPh>
    <rPh sb="356" eb="357">
      <t>ツト</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</si>
</sst>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4">
    <numFmt numFmtId="176" formatCode="#,##0.00;&quot;△&quot;#,##0.00"/>
    <numFmt numFmtId="179" formatCode="#,##0.00;&quot;△&quot;#,##0.00;&quot;-&quot;"/>
    <numFmt numFmtId="177" formatCode="#,##0;&quot;△&quot;#,##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79"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0.5</c:v>
                </c:pt>
                <c:pt idx="1">
                  <c:v>0</c:v>
                </c:pt>
                <c:pt idx="2">
                  <c:v>0</c:v>
                </c:pt>
                <c:pt idx="3">
                  <c:v>0</c:v>
                </c:pt>
                <c:pt idx="4" formatCode="#,##0.00;&quot;△&quot;#,##0.00;&quot;-&quot;">
                  <c:v>0.55000000000000004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0.69</c:v>
                </c:pt>
                <c:pt idx="1">
                  <c:v>0.65</c:v>
                </c:pt>
                <c:pt idx="2">
                  <c:v>0.53</c:v>
                </c:pt>
                <c:pt idx="3">
                  <c:v>0.72</c:v>
                </c:pt>
                <c:pt idx="4">
                  <c:v>0.53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105.76</c:v>
                </c:pt>
                <c:pt idx="1">
                  <c:v>96.04</c:v>
                </c:pt>
                <c:pt idx="2">
                  <c:v>104.19</c:v>
                </c:pt>
                <c:pt idx="3">
                  <c:v>111.73</c:v>
                </c:pt>
                <c:pt idx="4">
                  <c:v>79.95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75.87</c:v>
                </c:pt>
                <c:pt idx="1">
                  <c:v>76.27</c:v>
                </c:pt>
                <c:pt idx="2">
                  <c:v>77.56</c:v>
                </c:pt>
                <c:pt idx="3">
                  <c:v>78.510000000000005</c:v>
                </c:pt>
                <c:pt idx="4">
                  <c:v>77.91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815.44</c:v>
                </c:pt>
                <c:pt idx="1">
                  <c:v>1257.02</c:v>
                </c:pt>
                <c:pt idx="2">
                  <c:v>1555.64</c:v>
                </c:pt>
                <c:pt idx="3">
                  <c:v>1515.18</c:v>
                </c:pt>
                <c:pt idx="4">
                  <c:v>1502.24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1125.69</c:v>
                </c:pt>
                <c:pt idx="1">
                  <c:v>1134.67</c:v>
                </c:pt>
                <c:pt idx="2">
                  <c:v>1144.79</c:v>
                </c:pt>
                <c:pt idx="3">
                  <c:v>1061.58</c:v>
                </c:pt>
                <c:pt idx="4">
                  <c:v>1007.7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82.2</c:v>
                </c:pt>
                <c:pt idx="1">
                  <c:v>83.9</c:v>
                </c:pt>
                <c:pt idx="2">
                  <c:v>96.37</c:v>
                </c:pt>
                <c:pt idx="3">
                  <c:v>94.12</c:v>
                </c:pt>
                <c:pt idx="4">
                  <c:v>73.510000000000005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46.48</c:v>
                </c:pt>
                <c:pt idx="1">
                  <c:v>40.6</c:v>
                </c:pt>
                <c:pt idx="2">
                  <c:v>56.04</c:v>
                </c:pt>
                <c:pt idx="3">
                  <c:v>58.52</c:v>
                </c:pt>
                <c:pt idx="4">
                  <c:v>59.22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442.51</c:v>
                </c:pt>
                <c:pt idx="1">
                  <c:v>429.84</c:v>
                </c:pt>
                <c:pt idx="2">
                  <c:v>375.23</c:v>
                </c:pt>
                <c:pt idx="3">
                  <c:v>383.88</c:v>
                </c:pt>
                <c:pt idx="4">
                  <c:v>506.82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376.61</c:v>
                </c:pt>
                <c:pt idx="1">
                  <c:v>440.03</c:v>
                </c:pt>
                <c:pt idx="2">
                  <c:v>304.35000000000002</c:v>
                </c:pt>
                <c:pt idx="3">
                  <c:v>296.3</c:v>
                </c:pt>
                <c:pt idx="4">
                  <c:v>292.89999999999998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29.11</c:v>
                </c:pt>
                <c:pt idx="1">
                  <c:v>29.04</c:v>
                </c:pt>
                <c:pt idx="2">
                  <c:v>54.96</c:v>
                </c:pt>
                <c:pt idx="3">
                  <c:v>54.91</c:v>
                </c:pt>
                <c:pt idx="4">
                  <c:v>54.86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57.43</c:v>
                </c:pt>
                <c:pt idx="1">
                  <c:v>57.29</c:v>
                </c:pt>
                <c:pt idx="2">
                  <c:v>55.9</c:v>
                </c:pt>
                <c:pt idx="3">
                  <c:v>57.3</c:v>
                </c:pt>
                <c:pt idx="4">
                  <c:v>56.76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84.07</c:v>
                </c:pt>
                <c:pt idx="1">
                  <c:v>83.97</c:v>
                </c:pt>
                <c:pt idx="2">
                  <c:v>83.63</c:v>
                </c:pt>
                <c:pt idx="3">
                  <c:v>83.02</c:v>
                </c:pt>
                <c:pt idx="4">
                  <c:v>77.94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73.83</c:v>
                </c:pt>
                <c:pt idx="1">
                  <c:v>73.69</c:v>
                </c:pt>
                <c:pt idx="2">
                  <c:v>73.28</c:v>
                </c:pt>
                <c:pt idx="3">
                  <c:v>72.42</c:v>
                </c:pt>
                <c:pt idx="4">
                  <c:v>73.069999999999993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【75.60】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【1,074.14】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【73.77】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【55.95】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【296.40】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【54.36】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1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row r="6">
          <cell r="X6">
            <v>116.23</v>
          </cell>
          <cell r="Y6">
            <v>112.94</v>
          </cell>
          <cell r="Z6">
            <v>105.76</v>
          </cell>
          <cell r="AA6">
            <v>96.04</v>
          </cell>
          <cell r="AB6">
            <v>104.19</v>
          </cell>
          <cell r="AC6">
            <v>74.52</v>
          </cell>
          <cell r="AD6">
            <v>76.09</v>
          </cell>
          <cell r="AE6">
            <v>75.87</v>
          </cell>
          <cell r="AF6">
            <v>76.27</v>
          </cell>
          <cell r="AG6">
            <v>77.56</v>
          </cell>
          <cell r="AI6" t="e">
            <v>#N/A</v>
          </cell>
          <cell r="AJ6" t="e">
            <v>#N/A</v>
          </cell>
          <cell r="AK6" t="e">
            <v>#N/A</v>
          </cell>
          <cell r="AL6" t="e">
            <v>#N/A</v>
          </cell>
          <cell r="AM6" t="e">
            <v>#N/A</v>
          </cell>
          <cell r="AN6" t="e">
            <v>#N/A</v>
          </cell>
          <cell r="AO6" t="e">
            <v>#N/A</v>
          </cell>
          <cell r="AP6" t="e">
            <v>#N/A</v>
          </cell>
          <cell r="AQ6" t="e">
            <v>#N/A</v>
          </cell>
          <cell r="AR6" t="e">
            <v>#N/A</v>
          </cell>
          <cell r="AT6" t="e">
            <v>#N/A</v>
          </cell>
          <cell r="AU6" t="e">
            <v>#N/A</v>
          </cell>
          <cell r="AV6" t="e">
            <v>#N/A</v>
          </cell>
          <cell r="AW6" t="e">
            <v>#N/A</v>
          </cell>
          <cell r="AX6" t="e">
            <v>#N/A</v>
          </cell>
          <cell r="AY6" t="e">
            <v>#N/A</v>
          </cell>
          <cell r="AZ6" t="e">
            <v>#N/A</v>
          </cell>
          <cell r="BA6" t="e">
            <v>#N/A</v>
          </cell>
          <cell r="BB6" t="e">
            <v>#N/A</v>
          </cell>
          <cell r="BC6" t="e">
            <v>#N/A</v>
          </cell>
          <cell r="BE6">
            <v>869.44</v>
          </cell>
          <cell r="BF6">
            <v>840.93</v>
          </cell>
          <cell r="BG6">
            <v>815.44</v>
          </cell>
          <cell r="BH6">
            <v>1257.02</v>
          </cell>
          <cell r="BI6">
            <v>1555.64</v>
          </cell>
          <cell r="BJ6">
            <v>1108.26</v>
          </cell>
          <cell r="BK6">
            <v>1113.76</v>
          </cell>
          <cell r="BL6">
            <v>1125.69</v>
          </cell>
          <cell r="BM6">
            <v>1134.67</v>
          </cell>
          <cell r="BN6">
            <v>1144.79</v>
          </cell>
          <cell r="BP6">
            <v>82.64</v>
          </cell>
          <cell r="BQ6">
            <v>87.61</v>
          </cell>
          <cell r="BR6">
            <v>82.2</v>
          </cell>
          <cell r="BS6">
            <v>83.9</v>
          </cell>
          <cell r="BT6">
            <v>96.37</v>
          </cell>
          <cell r="BU6">
            <v>19.77</v>
          </cell>
          <cell r="BV6">
            <v>34.25</v>
          </cell>
          <cell r="BW6">
            <v>46.48</v>
          </cell>
          <cell r="BX6">
            <v>40.6</v>
          </cell>
          <cell r="BY6">
            <v>56.04</v>
          </cell>
          <cell r="CA6">
            <v>445.22</v>
          </cell>
          <cell r="CB6">
            <v>414.17</v>
          </cell>
          <cell r="CC6">
            <v>442.51</v>
          </cell>
          <cell r="CD6">
            <v>429.84</v>
          </cell>
          <cell r="CE6">
            <v>375.23</v>
          </cell>
          <cell r="CF6">
            <v>878.73</v>
          </cell>
          <cell r="CG6">
            <v>501.18</v>
          </cell>
          <cell r="CH6">
            <v>376.61</v>
          </cell>
          <cell r="CI6">
            <v>440.03</v>
          </cell>
          <cell r="CJ6">
            <v>304.35000000000002</v>
          </cell>
          <cell r="CL6">
            <v>30.49</v>
          </cell>
          <cell r="CM6">
            <v>29.12</v>
          </cell>
          <cell r="CN6">
            <v>29.11</v>
          </cell>
          <cell r="CO6">
            <v>29.04</v>
          </cell>
          <cell r="CP6">
            <v>54.96</v>
          </cell>
          <cell r="CQ6">
            <v>57.17</v>
          </cell>
          <cell r="CR6">
            <v>57.55</v>
          </cell>
          <cell r="CS6">
            <v>57.43</v>
          </cell>
          <cell r="CT6">
            <v>57.29</v>
          </cell>
          <cell r="CU6">
            <v>55.9</v>
          </cell>
          <cell r="CW6">
            <v>84.48</v>
          </cell>
          <cell r="CX6">
            <v>87.24</v>
          </cell>
          <cell r="CY6">
            <v>84.07</v>
          </cell>
          <cell r="CZ6">
            <v>83.97</v>
          </cell>
          <cell r="DA6">
            <v>83.63</v>
          </cell>
          <cell r="DB6">
            <v>74.94</v>
          </cell>
          <cell r="DC6">
            <v>74.14</v>
          </cell>
          <cell r="DD6">
            <v>73.83</v>
          </cell>
          <cell r="DE6">
            <v>73.69</v>
          </cell>
          <cell r="DF6">
            <v>73.28</v>
          </cell>
          <cell r="DH6" t="e">
            <v>#N/A</v>
          </cell>
          <cell r="DI6" t="e">
            <v>#N/A</v>
          </cell>
          <cell r="DJ6" t="e">
            <v>#N/A</v>
          </cell>
          <cell r="DK6" t="e">
            <v>#N/A</v>
          </cell>
          <cell r="DL6" t="e">
            <v>#N/A</v>
          </cell>
          <cell r="DM6" t="e">
            <v>#N/A</v>
          </cell>
          <cell r="DN6" t="e">
            <v>#N/A</v>
          </cell>
          <cell r="DO6" t="e">
            <v>#N/A</v>
          </cell>
          <cell r="DP6" t="e">
            <v>#N/A</v>
          </cell>
          <cell r="DQ6" t="e">
            <v>#N/A</v>
          </cell>
          <cell r="DS6" t="e">
            <v>#N/A</v>
          </cell>
          <cell r="DT6" t="e">
            <v>#N/A</v>
          </cell>
          <cell r="DU6" t="e">
            <v>#N/A</v>
          </cell>
          <cell r="DV6" t="e">
            <v>#N/A</v>
          </cell>
          <cell r="DW6" t="e">
            <v>#N/A</v>
          </cell>
          <cell r="DX6" t="e">
            <v>#N/A</v>
          </cell>
          <cell r="DY6" t="e">
            <v>#N/A</v>
          </cell>
          <cell r="DZ6" t="e">
            <v>#N/A</v>
          </cell>
          <cell r="EA6" t="e">
            <v>#N/A</v>
          </cell>
          <cell r="EB6" t="e">
            <v>#N/A</v>
          </cell>
          <cell r="ED6">
            <v>0</v>
          </cell>
          <cell r="EE6">
            <v>0</v>
          </cell>
          <cell r="EF6">
            <v>0.5</v>
          </cell>
          <cell r="EG6">
            <v>0</v>
          </cell>
          <cell r="EH6">
            <v>0</v>
          </cell>
          <cell r="EI6">
            <v>0.46</v>
          </cell>
          <cell r="EJ6">
            <v>0.8</v>
          </cell>
          <cell r="EK6">
            <v>0.69</v>
          </cell>
          <cell r="EL6">
            <v>0.65</v>
          </cell>
          <cell r="EM6">
            <v>0.53</v>
          </cell>
        </row>
        <row r="7"/>
        <row r="8"/>
        <row r="9"/>
        <row r="10">
          <cell r="B10">
            <v>40909</v>
          </cell>
          <cell r="C10">
            <v>41275</v>
          </cell>
          <cell r="D10">
            <v>41640</v>
          </cell>
          <cell r="E10">
            <v>42005</v>
          </cell>
          <cell r="F10">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G1"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今別町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7</v>
      </c>
      <c r="J7" s="5"/>
      <c r="K7" s="5"/>
      <c r="L7" s="5"/>
      <c r="M7" s="5"/>
      <c r="N7" s="5"/>
      <c r="O7" s="5"/>
      <c r="P7" s="5" t="s">
        <v>0</v>
      </c>
      <c r="Q7" s="5"/>
      <c r="R7" s="5"/>
      <c r="S7" s="5"/>
      <c r="T7" s="5"/>
      <c r="U7" s="5"/>
      <c r="V7" s="5"/>
      <c r="W7" s="5" t="s">
        <v>5</v>
      </c>
      <c r="X7" s="5"/>
      <c r="Y7" s="5"/>
      <c r="Z7" s="5"/>
      <c r="AA7" s="5"/>
      <c r="AB7" s="5"/>
      <c r="AC7" s="5"/>
      <c r="AD7" s="5" t="s">
        <v>9</v>
      </c>
      <c r="AE7" s="5"/>
      <c r="AF7" s="5"/>
      <c r="AG7" s="5"/>
      <c r="AH7" s="5"/>
      <c r="AI7" s="5"/>
      <c r="AJ7" s="5"/>
      <c r="AK7" s="2"/>
      <c r="AL7" s="5" t="s">
        <v>10</v>
      </c>
      <c r="AM7" s="5"/>
      <c r="AN7" s="5"/>
      <c r="AO7" s="5"/>
      <c r="AP7" s="5"/>
      <c r="AQ7" s="5"/>
      <c r="AR7" s="5"/>
      <c r="AS7" s="5"/>
      <c r="AT7" s="5" t="s">
        <v>14</v>
      </c>
      <c r="AU7" s="5"/>
      <c r="AV7" s="5"/>
      <c r="AW7" s="5"/>
      <c r="AX7" s="5"/>
      <c r="AY7" s="5"/>
      <c r="AZ7" s="5"/>
      <c r="BA7" s="5"/>
      <c r="BB7" s="5" t="s">
        <v>11</v>
      </c>
      <c r="BC7" s="5"/>
      <c r="BD7" s="5"/>
      <c r="BE7" s="5"/>
      <c r="BF7" s="5"/>
      <c r="BG7" s="5"/>
      <c r="BH7" s="5"/>
      <c r="BI7" s="5"/>
      <c r="BJ7" s="3"/>
      <c r="BK7" s="3"/>
      <c r="BL7" s="27" t="s">
        <v>15</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2">
        <f>データ!$R$6</f>
        <v>2664</v>
      </c>
      <c r="AM8" s="22"/>
      <c r="AN8" s="22"/>
      <c r="AO8" s="22"/>
      <c r="AP8" s="22"/>
      <c r="AQ8" s="22"/>
      <c r="AR8" s="22"/>
      <c r="AS8" s="22"/>
      <c r="AT8" s="7">
        <f>データ!$S$6</f>
        <v>125.27</v>
      </c>
      <c r="AU8" s="7"/>
      <c r="AV8" s="7"/>
      <c r="AW8" s="7"/>
      <c r="AX8" s="7"/>
      <c r="AY8" s="7"/>
      <c r="AZ8" s="7"/>
      <c r="BA8" s="7"/>
      <c r="BB8" s="7">
        <f>データ!$T$6</f>
        <v>21.27</v>
      </c>
      <c r="BC8" s="7"/>
      <c r="BD8" s="7"/>
      <c r="BE8" s="7"/>
      <c r="BF8" s="7"/>
      <c r="BG8" s="7"/>
      <c r="BH8" s="7"/>
      <c r="BI8" s="7"/>
      <c r="BJ8" s="3"/>
      <c r="BK8" s="3"/>
      <c r="BL8" s="28" t="s">
        <v>18</v>
      </c>
      <c r="BM8" s="38"/>
      <c r="BN8" s="45" t="s">
        <v>19</v>
      </c>
      <c r="BO8" s="48"/>
      <c r="BP8" s="48"/>
      <c r="BQ8" s="48"/>
      <c r="BR8" s="48"/>
      <c r="BS8" s="48"/>
      <c r="BT8" s="48"/>
      <c r="BU8" s="48"/>
      <c r="BV8" s="48"/>
      <c r="BW8" s="48"/>
      <c r="BX8" s="48"/>
      <c r="BY8" s="52"/>
    </row>
    <row r="9" spans="1:78" ht="18.75" customHeight="1">
      <c r="A9" s="2"/>
      <c r="B9" s="5" t="s">
        <v>20</v>
      </c>
      <c r="C9" s="5"/>
      <c r="D9" s="5"/>
      <c r="E9" s="5"/>
      <c r="F9" s="5"/>
      <c r="G9" s="5"/>
      <c r="H9" s="5"/>
      <c r="I9" s="5" t="s">
        <v>22</v>
      </c>
      <c r="J9" s="5"/>
      <c r="K9" s="5"/>
      <c r="L9" s="5"/>
      <c r="M9" s="5"/>
      <c r="N9" s="5"/>
      <c r="O9" s="5"/>
      <c r="P9" s="5" t="s">
        <v>23</v>
      </c>
      <c r="Q9" s="5"/>
      <c r="R9" s="5"/>
      <c r="S9" s="5"/>
      <c r="T9" s="5"/>
      <c r="U9" s="5"/>
      <c r="V9" s="5"/>
      <c r="W9" s="5" t="s">
        <v>27</v>
      </c>
      <c r="X9" s="5"/>
      <c r="Y9" s="5"/>
      <c r="Z9" s="5"/>
      <c r="AA9" s="5"/>
      <c r="AB9" s="5"/>
      <c r="AC9" s="5"/>
      <c r="AD9" s="2"/>
      <c r="AE9" s="2"/>
      <c r="AF9" s="2"/>
      <c r="AG9" s="2"/>
      <c r="AH9" s="3"/>
      <c r="AI9" s="2"/>
      <c r="AJ9" s="2"/>
      <c r="AK9" s="2"/>
      <c r="AL9" s="5" t="s">
        <v>6</v>
      </c>
      <c r="AM9" s="5"/>
      <c r="AN9" s="5"/>
      <c r="AO9" s="5"/>
      <c r="AP9" s="5"/>
      <c r="AQ9" s="5"/>
      <c r="AR9" s="5"/>
      <c r="AS9" s="5"/>
      <c r="AT9" s="5" t="s">
        <v>26</v>
      </c>
      <c r="AU9" s="5"/>
      <c r="AV9" s="5"/>
      <c r="AW9" s="5"/>
      <c r="AX9" s="5"/>
      <c r="AY9" s="5"/>
      <c r="AZ9" s="5"/>
      <c r="BA9" s="5"/>
      <c r="BB9" s="5" t="s">
        <v>4</v>
      </c>
      <c r="BC9" s="5"/>
      <c r="BD9" s="5"/>
      <c r="BE9" s="5"/>
      <c r="BF9" s="5"/>
      <c r="BG9" s="5"/>
      <c r="BH9" s="5"/>
      <c r="BI9" s="5"/>
      <c r="BJ9" s="3"/>
      <c r="BK9" s="3"/>
      <c r="BL9" s="29" t="s">
        <v>31</v>
      </c>
      <c r="BM9" s="39"/>
      <c r="BN9" s="46" t="s">
        <v>13</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98.48</v>
      </c>
      <c r="Q10" s="7"/>
      <c r="R10" s="7"/>
      <c r="S10" s="7"/>
      <c r="T10" s="7"/>
      <c r="U10" s="7"/>
      <c r="V10" s="7"/>
      <c r="W10" s="22">
        <f>データ!$Q$6</f>
        <v>6520</v>
      </c>
      <c r="X10" s="22"/>
      <c r="Y10" s="22"/>
      <c r="Z10" s="22"/>
      <c r="AA10" s="22"/>
      <c r="AB10" s="22"/>
      <c r="AC10" s="22"/>
      <c r="AD10" s="2"/>
      <c r="AE10" s="2"/>
      <c r="AF10" s="2"/>
      <c r="AG10" s="2"/>
      <c r="AH10" s="2"/>
      <c r="AI10" s="2"/>
      <c r="AJ10" s="2"/>
      <c r="AK10" s="2"/>
      <c r="AL10" s="22">
        <f>データ!$U$6</f>
        <v>2596</v>
      </c>
      <c r="AM10" s="22"/>
      <c r="AN10" s="22"/>
      <c r="AO10" s="22"/>
      <c r="AP10" s="22"/>
      <c r="AQ10" s="22"/>
      <c r="AR10" s="22"/>
      <c r="AS10" s="22"/>
      <c r="AT10" s="7">
        <f>データ!$V$6</f>
        <v>12.5</v>
      </c>
      <c r="AU10" s="7"/>
      <c r="AV10" s="7"/>
      <c r="AW10" s="7"/>
      <c r="AX10" s="7"/>
      <c r="AY10" s="7"/>
      <c r="AZ10" s="7"/>
      <c r="BA10" s="7"/>
      <c r="BB10" s="7">
        <f>データ!$W$6</f>
        <v>207.68</v>
      </c>
      <c r="BC10" s="7"/>
      <c r="BD10" s="7"/>
      <c r="BE10" s="7"/>
      <c r="BF10" s="7"/>
      <c r="BG10" s="7"/>
      <c r="BH10" s="7"/>
      <c r="BI10" s="7"/>
      <c r="BJ10" s="2"/>
      <c r="BK10" s="2"/>
      <c r="BL10" s="30" t="s">
        <v>17</v>
      </c>
      <c r="BM10" s="40"/>
      <c r="BN10" s="47" t="s">
        <v>32</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33</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35</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108</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1"/>
      <c r="R34" s="16"/>
      <c r="S34" s="16"/>
      <c r="T34" s="16"/>
      <c r="U34" s="16"/>
      <c r="V34" s="16"/>
      <c r="W34" s="16"/>
      <c r="X34" s="16"/>
      <c r="Y34" s="16"/>
      <c r="Z34" s="16"/>
      <c r="AA34" s="16"/>
      <c r="AB34" s="16"/>
      <c r="AC34" s="16"/>
      <c r="AD34" s="16"/>
      <c r="AE34" s="16"/>
      <c r="AF34" s="21"/>
      <c r="AG34" s="16"/>
      <c r="AH34" s="16"/>
      <c r="AI34" s="16"/>
      <c r="AJ34" s="16"/>
      <c r="AK34" s="16"/>
      <c r="AL34" s="16"/>
      <c r="AM34" s="16"/>
      <c r="AN34" s="16"/>
      <c r="AO34" s="16"/>
      <c r="AP34" s="16"/>
      <c r="AQ34" s="16"/>
      <c r="AR34" s="16"/>
      <c r="AS34" s="16"/>
      <c r="AT34" s="16"/>
      <c r="AU34" s="21"/>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1"/>
      <c r="R35" s="16"/>
      <c r="S35" s="16"/>
      <c r="T35" s="16"/>
      <c r="U35" s="16"/>
      <c r="V35" s="16"/>
      <c r="W35" s="16"/>
      <c r="X35" s="16"/>
      <c r="Y35" s="16"/>
      <c r="Z35" s="16"/>
      <c r="AA35" s="16"/>
      <c r="AB35" s="16"/>
      <c r="AC35" s="16"/>
      <c r="AD35" s="16"/>
      <c r="AE35" s="16"/>
      <c r="AF35" s="21"/>
      <c r="AG35" s="16"/>
      <c r="AH35" s="16"/>
      <c r="AI35" s="16"/>
      <c r="AJ35" s="16"/>
      <c r="AK35" s="16"/>
      <c r="AL35" s="16"/>
      <c r="AM35" s="16"/>
      <c r="AN35" s="16"/>
      <c r="AO35" s="16"/>
      <c r="AP35" s="16"/>
      <c r="AQ35" s="16"/>
      <c r="AR35" s="16"/>
      <c r="AS35" s="16"/>
      <c r="AT35" s="16"/>
      <c r="AU35" s="21"/>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39</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82</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1"/>
      <c r="R56" s="16"/>
      <c r="S56" s="16"/>
      <c r="T56" s="16"/>
      <c r="U56" s="16"/>
      <c r="V56" s="16"/>
      <c r="W56" s="16"/>
      <c r="X56" s="16"/>
      <c r="Y56" s="16"/>
      <c r="Z56" s="16"/>
      <c r="AA56" s="16"/>
      <c r="AB56" s="16"/>
      <c r="AC56" s="16"/>
      <c r="AD56" s="16"/>
      <c r="AE56" s="16"/>
      <c r="AF56" s="21"/>
      <c r="AG56" s="16"/>
      <c r="AH56" s="16"/>
      <c r="AI56" s="16"/>
      <c r="AJ56" s="16"/>
      <c r="AK56" s="16"/>
      <c r="AL56" s="16"/>
      <c r="AM56" s="16"/>
      <c r="AN56" s="16"/>
      <c r="AO56" s="16"/>
      <c r="AP56" s="16"/>
      <c r="AQ56" s="16"/>
      <c r="AR56" s="16"/>
      <c r="AS56" s="16"/>
      <c r="AT56" s="16"/>
      <c r="AU56" s="21"/>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1"/>
      <c r="R57" s="16"/>
      <c r="S57" s="16"/>
      <c r="T57" s="16"/>
      <c r="U57" s="16"/>
      <c r="V57" s="16"/>
      <c r="W57" s="16"/>
      <c r="X57" s="16"/>
      <c r="Y57" s="16"/>
      <c r="Z57" s="16"/>
      <c r="AA57" s="16"/>
      <c r="AB57" s="16"/>
      <c r="AC57" s="16"/>
      <c r="AD57" s="16"/>
      <c r="AE57" s="16"/>
      <c r="AF57" s="21"/>
      <c r="AG57" s="16"/>
      <c r="AH57" s="16"/>
      <c r="AI57" s="16"/>
      <c r="AJ57" s="16"/>
      <c r="AK57" s="16"/>
      <c r="AL57" s="16"/>
      <c r="AM57" s="16"/>
      <c r="AN57" s="16"/>
      <c r="AO57" s="16"/>
      <c r="AP57" s="16"/>
      <c r="AQ57" s="16"/>
      <c r="AR57" s="16"/>
      <c r="AS57" s="16"/>
      <c r="AT57" s="16"/>
      <c r="AU57" s="21"/>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1"/>
      <c r="R58" s="17"/>
      <c r="S58" s="17"/>
      <c r="T58" s="17"/>
      <c r="U58" s="17"/>
      <c r="V58" s="17"/>
      <c r="W58" s="17"/>
      <c r="X58" s="17"/>
      <c r="Y58" s="17"/>
      <c r="Z58" s="17"/>
      <c r="AA58" s="17"/>
      <c r="AB58" s="17"/>
      <c r="AC58" s="17"/>
      <c r="AD58" s="17"/>
      <c r="AE58" s="17"/>
      <c r="AF58" s="21"/>
      <c r="AG58" s="17"/>
      <c r="AH58" s="17"/>
      <c r="AI58" s="17"/>
      <c r="AJ58" s="17"/>
      <c r="AK58" s="17"/>
      <c r="AL58" s="17"/>
      <c r="AM58" s="17"/>
      <c r="AN58" s="17"/>
      <c r="AO58" s="17"/>
      <c r="AP58" s="17"/>
      <c r="AQ58" s="17"/>
      <c r="AR58" s="17"/>
      <c r="AS58" s="17"/>
      <c r="AT58" s="17"/>
      <c r="AU58" s="21"/>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42</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79</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1"/>
      <c r="V79" s="21"/>
      <c r="W79" s="16"/>
      <c r="X79" s="16"/>
      <c r="Y79" s="16"/>
      <c r="Z79" s="16"/>
      <c r="AA79" s="16"/>
      <c r="AB79" s="16"/>
      <c r="AC79" s="16"/>
      <c r="AD79" s="16"/>
      <c r="AE79" s="16"/>
      <c r="AF79" s="16"/>
      <c r="AG79" s="16"/>
      <c r="AH79" s="16"/>
      <c r="AI79" s="16"/>
      <c r="AJ79" s="16"/>
      <c r="AK79" s="16"/>
      <c r="AL79" s="16"/>
      <c r="AM79" s="16"/>
      <c r="AN79" s="16"/>
      <c r="AO79" s="21"/>
      <c r="AP79" s="21"/>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1"/>
      <c r="V80" s="21"/>
      <c r="W80" s="16"/>
      <c r="X80" s="16"/>
      <c r="Y80" s="16"/>
      <c r="Z80" s="16"/>
      <c r="AA80" s="16"/>
      <c r="AB80" s="16"/>
      <c r="AC80" s="16"/>
      <c r="AD80" s="16"/>
      <c r="AE80" s="16"/>
      <c r="AF80" s="16"/>
      <c r="AG80" s="16"/>
      <c r="AH80" s="16"/>
      <c r="AI80" s="16"/>
      <c r="AJ80" s="16"/>
      <c r="AK80" s="16"/>
      <c r="AL80" s="16"/>
      <c r="AM80" s="16"/>
      <c r="AN80" s="16"/>
      <c r="AO80" s="21"/>
      <c r="AP80" s="21"/>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0"/>
    </row>
    <row r="84" spans="1:78" hidden="1">
      <c r="B84" s="12" t="s">
        <v>3</v>
      </c>
      <c r="C84" s="12"/>
      <c r="D84" s="12"/>
      <c r="E84" s="12" t="s">
        <v>43</v>
      </c>
      <c r="F84" s="12" t="s">
        <v>38</v>
      </c>
      <c r="G84" s="12" t="s">
        <v>45</v>
      </c>
      <c r="H84" s="12" t="s">
        <v>46</v>
      </c>
      <c r="I84" s="12" t="s">
        <v>48</v>
      </c>
      <c r="J84" s="12" t="s">
        <v>28</v>
      </c>
      <c r="K84" s="12" t="s">
        <v>49</v>
      </c>
      <c r="L84" s="12" t="s">
        <v>50</v>
      </c>
      <c r="M84" s="12" t="s">
        <v>51</v>
      </c>
      <c r="N84" s="12" t="s">
        <v>44</v>
      </c>
      <c r="O84" s="12" t="s">
        <v>36</v>
      </c>
    </row>
    <row r="85" spans="1:78" hidden="1">
      <c r="B85" s="12"/>
      <c r="C85" s="12"/>
      <c r="D85" s="12"/>
      <c r="E85" s="12" t="str">
        <f>データ!AH6</f>
        <v>【75.60】</v>
      </c>
      <c r="F85" s="12" t="s">
        <v>53</v>
      </c>
      <c r="G85" s="12" t="s">
        <v>53</v>
      </c>
      <c r="H85" s="12" t="str">
        <f>データ!BO6</f>
        <v>【1,074.14】</v>
      </c>
      <c r="I85" s="12" t="str">
        <f>データ!BZ6</f>
        <v>【54.36】</v>
      </c>
      <c r="J85" s="12" t="str">
        <f>データ!CK6</f>
        <v>【296.40】</v>
      </c>
      <c r="K85" s="12" t="str">
        <f>データ!CV6</f>
        <v>【55.95】</v>
      </c>
      <c r="L85" s="12" t="str">
        <f>データ!DG6</f>
        <v>【73.77】</v>
      </c>
      <c r="M85" s="12" t="s">
        <v>53</v>
      </c>
      <c r="N85" s="12" t="s">
        <v>53</v>
      </c>
      <c r="O85" s="12" t="str">
        <f>データ!EN6</f>
        <v>【0.54】</v>
      </c>
    </row>
  </sheetData>
  <sheetProtection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4" width="11.875" customWidth="1"/>
  </cols>
  <sheetData>
    <row r="1" spans="1:144">
      <c r="A1" t="s">
        <v>16</v>
      </c>
      <c r="E1" s="68"/>
      <c r="F1" s="68"/>
      <c r="G1" s="68"/>
      <c r="H1" s="68"/>
      <c r="I1" s="68"/>
      <c r="J1" s="68"/>
      <c r="K1" s="68"/>
      <c r="L1" s="68"/>
      <c r="M1" s="68"/>
      <c r="N1" s="68"/>
      <c r="O1" s="68"/>
      <c r="P1" s="68"/>
      <c r="Q1" s="68"/>
      <c r="R1" s="68"/>
      <c r="S1" s="68"/>
      <c r="T1" s="68"/>
      <c r="U1" s="68"/>
      <c r="V1" s="68"/>
      <c r="W1" s="68"/>
      <c r="X1" s="68">
        <v>1</v>
      </c>
      <c r="Y1" s="68">
        <v>1</v>
      </c>
      <c r="Z1" s="68">
        <v>1</v>
      </c>
      <c r="AA1" s="68">
        <v>1</v>
      </c>
      <c r="AB1" s="68">
        <v>1</v>
      </c>
      <c r="AC1" s="68">
        <v>1</v>
      </c>
      <c r="AD1" s="68">
        <v>1</v>
      </c>
      <c r="AE1" s="68">
        <v>1</v>
      </c>
      <c r="AF1" s="68">
        <v>1</v>
      </c>
      <c r="AG1" s="68">
        <v>1</v>
      </c>
      <c r="AH1" s="68"/>
      <c r="AI1" s="68">
        <v>1</v>
      </c>
      <c r="AJ1" s="68">
        <v>1</v>
      </c>
      <c r="AK1" s="68">
        <v>1</v>
      </c>
      <c r="AL1" s="68">
        <v>1</v>
      </c>
      <c r="AM1" s="68">
        <v>1</v>
      </c>
      <c r="AN1" s="68">
        <v>1</v>
      </c>
      <c r="AO1" s="68">
        <v>1</v>
      </c>
      <c r="AP1" s="68">
        <v>1</v>
      </c>
      <c r="AQ1" s="68">
        <v>1</v>
      </c>
      <c r="AR1" s="68">
        <v>1</v>
      </c>
      <c r="AS1" s="68"/>
      <c r="AT1" s="68">
        <v>1</v>
      </c>
      <c r="AU1" s="68">
        <v>1</v>
      </c>
      <c r="AV1" s="68">
        <v>1</v>
      </c>
      <c r="AW1" s="68">
        <v>1</v>
      </c>
      <c r="AX1" s="68">
        <v>1</v>
      </c>
      <c r="AY1" s="68">
        <v>1</v>
      </c>
      <c r="AZ1" s="68">
        <v>1</v>
      </c>
      <c r="BA1" s="68">
        <v>1</v>
      </c>
      <c r="BB1" s="68">
        <v>1</v>
      </c>
      <c r="BC1" s="68">
        <v>1</v>
      </c>
      <c r="BD1" s="68"/>
      <c r="BE1" s="68">
        <v>1</v>
      </c>
      <c r="BF1" s="68">
        <v>1</v>
      </c>
      <c r="BG1" s="68">
        <v>1</v>
      </c>
      <c r="BH1" s="68">
        <v>1</v>
      </c>
      <c r="BI1" s="68">
        <v>1</v>
      </c>
      <c r="BJ1" s="68">
        <v>1</v>
      </c>
      <c r="BK1" s="68">
        <v>1</v>
      </c>
      <c r="BL1" s="68">
        <v>1</v>
      </c>
      <c r="BM1" s="68">
        <v>1</v>
      </c>
      <c r="BN1" s="68">
        <v>1</v>
      </c>
      <c r="BO1" s="68"/>
      <c r="BP1" s="68">
        <v>1</v>
      </c>
      <c r="BQ1" s="68">
        <v>1</v>
      </c>
      <c r="BR1" s="68">
        <v>1</v>
      </c>
      <c r="BS1" s="68">
        <v>1</v>
      </c>
      <c r="BT1" s="68">
        <v>1</v>
      </c>
      <c r="BU1" s="68">
        <v>1</v>
      </c>
      <c r="BV1" s="68">
        <v>1</v>
      </c>
      <c r="BW1" s="68">
        <v>1</v>
      </c>
      <c r="BX1" s="68">
        <v>1</v>
      </c>
      <c r="BY1" s="68">
        <v>1</v>
      </c>
      <c r="BZ1" s="68"/>
      <c r="CA1" s="68">
        <v>1</v>
      </c>
      <c r="CB1" s="68">
        <v>1</v>
      </c>
      <c r="CC1" s="68">
        <v>1</v>
      </c>
      <c r="CD1" s="68">
        <v>1</v>
      </c>
      <c r="CE1" s="68">
        <v>1</v>
      </c>
      <c r="CF1" s="68">
        <v>1</v>
      </c>
      <c r="CG1" s="68">
        <v>1</v>
      </c>
      <c r="CH1" s="68">
        <v>1</v>
      </c>
      <c r="CI1" s="68">
        <v>1</v>
      </c>
      <c r="CJ1" s="68">
        <v>1</v>
      </c>
      <c r="CK1" s="68"/>
      <c r="CL1" s="68">
        <v>1</v>
      </c>
      <c r="CM1" s="68">
        <v>1</v>
      </c>
      <c r="CN1" s="68">
        <v>1</v>
      </c>
      <c r="CO1" s="68">
        <v>1</v>
      </c>
      <c r="CP1" s="68">
        <v>1</v>
      </c>
      <c r="CQ1" s="68">
        <v>1</v>
      </c>
      <c r="CR1" s="68">
        <v>1</v>
      </c>
      <c r="CS1" s="68">
        <v>1</v>
      </c>
      <c r="CT1" s="68">
        <v>1</v>
      </c>
      <c r="CU1" s="68">
        <v>1</v>
      </c>
      <c r="CV1" s="68"/>
      <c r="CW1" s="68">
        <v>1</v>
      </c>
      <c r="CX1" s="68">
        <v>1</v>
      </c>
      <c r="CY1" s="68">
        <v>1</v>
      </c>
      <c r="CZ1" s="68">
        <v>1</v>
      </c>
      <c r="DA1" s="68">
        <v>1</v>
      </c>
      <c r="DB1" s="68">
        <v>1</v>
      </c>
      <c r="DC1" s="68">
        <v>1</v>
      </c>
      <c r="DD1" s="68">
        <v>1</v>
      </c>
      <c r="DE1" s="68">
        <v>1</v>
      </c>
      <c r="DF1" s="68">
        <v>1</v>
      </c>
      <c r="DG1" s="68"/>
      <c r="DH1" s="68">
        <v>1</v>
      </c>
      <c r="DI1" s="68">
        <v>1</v>
      </c>
      <c r="DJ1" s="68">
        <v>1</v>
      </c>
      <c r="DK1" s="68">
        <v>1</v>
      </c>
      <c r="DL1" s="68">
        <v>1</v>
      </c>
      <c r="DM1" s="68">
        <v>1</v>
      </c>
      <c r="DN1" s="68">
        <v>1</v>
      </c>
      <c r="DO1" s="68">
        <v>1</v>
      </c>
      <c r="DP1" s="68">
        <v>1</v>
      </c>
      <c r="DQ1" s="68">
        <v>1</v>
      </c>
      <c r="DR1" s="68"/>
      <c r="DS1" s="68">
        <v>1</v>
      </c>
      <c r="DT1" s="68">
        <v>1</v>
      </c>
      <c r="DU1" s="68">
        <v>1</v>
      </c>
      <c r="DV1" s="68">
        <v>1</v>
      </c>
      <c r="DW1" s="68">
        <v>1</v>
      </c>
      <c r="DX1" s="68">
        <v>1</v>
      </c>
      <c r="DY1" s="68">
        <v>1</v>
      </c>
      <c r="DZ1" s="68">
        <v>1</v>
      </c>
      <c r="EA1" s="68">
        <v>1</v>
      </c>
      <c r="EB1" s="68">
        <v>1</v>
      </c>
      <c r="EC1" s="68"/>
      <c r="ED1" s="68">
        <v>1</v>
      </c>
      <c r="EE1" s="68">
        <v>1</v>
      </c>
      <c r="EF1" s="68">
        <v>1</v>
      </c>
      <c r="EG1" s="68">
        <v>1</v>
      </c>
      <c r="EH1" s="68">
        <v>1</v>
      </c>
      <c r="EI1" s="68">
        <v>1</v>
      </c>
      <c r="EJ1" s="68">
        <v>1</v>
      </c>
      <c r="EK1" s="68">
        <v>1</v>
      </c>
      <c r="EL1" s="68">
        <v>1</v>
      </c>
      <c r="EM1" s="68">
        <v>1</v>
      </c>
      <c r="EN1" s="68"/>
    </row>
    <row r="2" spans="1:144">
      <c r="A2" s="60" t="s">
        <v>54</v>
      </c>
      <c r="B2" s="60">
        <f t="shared" ref="B2:EN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row>
    <row r="3" spans="1:144">
      <c r="A3" s="60" t="s">
        <v>56</v>
      </c>
      <c r="B3" s="62" t="s">
        <v>52</v>
      </c>
      <c r="C3" s="62" t="s">
        <v>40</v>
      </c>
      <c r="D3" s="62" t="s">
        <v>21</v>
      </c>
      <c r="E3" s="62" t="s">
        <v>30</v>
      </c>
      <c r="F3" s="62" t="s">
        <v>47</v>
      </c>
      <c r="G3" s="62" t="s">
        <v>58</v>
      </c>
      <c r="H3" s="69" t="s">
        <v>12</v>
      </c>
      <c r="I3" s="72"/>
      <c r="J3" s="72"/>
      <c r="K3" s="72"/>
      <c r="L3" s="72"/>
      <c r="M3" s="72"/>
      <c r="N3" s="72"/>
      <c r="O3" s="72"/>
      <c r="P3" s="72"/>
      <c r="Q3" s="72"/>
      <c r="R3" s="72"/>
      <c r="S3" s="72"/>
      <c r="T3" s="72"/>
      <c r="U3" s="72"/>
      <c r="V3" s="72"/>
      <c r="W3" s="76"/>
      <c r="X3" s="78" t="s">
        <v>59</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41</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60" t="s">
        <v>55</v>
      </c>
      <c r="B4" s="63"/>
      <c r="C4" s="63"/>
      <c r="D4" s="63"/>
      <c r="E4" s="63"/>
      <c r="F4" s="63"/>
      <c r="G4" s="63"/>
      <c r="H4" s="70"/>
      <c r="I4" s="73"/>
      <c r="J4" s="73"/>
      <c r="K4" s="73"/>
      <c r="L4" s="73"/>
      <c r="M4" s="73"/>
      <c r="N4" s="73"/>
      <c r="O4" s="73"/>
      <c r="P4" s="73"/>
      <c r="Q4" s="73"/>
      <c r="R4" s="73"/>
      <c r="S4" s="73"/>
      <c r="T4" s="73"/>
      <c r="U4" s="73"/>
      <c r="V4" s="73"/>
      <c r="W4" s="77"/>
      <c r="X4" s="79" t="s">
        <v>57</v>
      </c>
      <c r="Y4" s="79"/>
      <c r="Z4" s="79"/>
      <c r="AA4" s="79"/>
      <c r="AB4" s="79"/>
      <c r="AC4" s="79"/>
      <c r="AD4" s="79"/>
      <c r="AE4" s="79"/>
      <c r="AF4" s="79"/>
      <c r="AG4" s="79"/>
      <c r="AH4" s="79"/>
      <c r="AI4" s="79" t="s">
        <v>29</v>
      </c>
      <c r="AJ4" s="79"/>
      <c r="AK4" s="79"/>
      <c r="AL4" s="79"/>
      <c r="AM4" s="79"/>
      <c r="AN4" s="79"/>
      <c r="AO4" s="79"/>
      <c r="AP4" s="79"/>
      <c r="AQ4" s="79"/>
      <c r="AR4" s="79"/>
      <c r="AS4" s="79"/>
      <c r="AT4" s="79" t="s">
        <v>60</v>
      </c>
      <c r="AU4" s="79"/>
      <c r="AV4" s="79"/>
      <c r="AW4" s="79"/>
      <c r="AX4" s="79"/>
      <c r="AY4" s="79"/>
      <c r="AZ4" s="79"/>
      <c r="BA4" s="79"/>
      <c r="BB4" s="79"/>
      <c r="BC4" s="79"/>
      <c r="BD4" s="79"/>
      <c r="BE4" s="79" t="s">
        <v>37</v>
      </c>
      <c r="BF4" s="79"/>
      <c r="BG4" s="79"/>
      <c r="BH4" s="79"/>
      <c r="BI4" s="79"/>
      <c r="BJ4" s="79"/>
      <c r="BK4" s="79"/>
      <c r="BL4" s="79"/>
      <c r="BM4" s="79"/>
      <c r="BN4" s="79"/>
      <c r="BO4" s="79"/>
      <c r="BP4" s="79" t="s">
        <v>61</v>
      </c>
      <c r="BQ4" s="79"/>
      <c r="BR4" s="79"/>
      <c r="BS4" s="79"/>
      <c r="BT4" s="79"/>
      <c r="BU4" s="79"/>
      <c r="BV4" s="79"/>
      <c r="BW4" s="79"/>
      <c r="BX4" s="79"/>
      <c r="BY4" s="79"/>
      <c r="BZ4" s="79"/>
      <c r="CA4" s="79" t="s">
        <v>62</v>
      </c>
      <c r="CB4" s="79"/>
      <c r="CC4" s="79"/>
      <c r="CD4" s="79"/>
      <c r="CE4" s="79"/>
      <c r="CF4" s="79"/>
      <c r="CG4" s="79"/>
      <c r="CH4" s="79"/>
      <c r="CI4" s="79"/>
      <c r="CJ4" s="79"/>
      <c r="CK4" s="79"/>
      <c r="CL4" s="79" t="s">
        <v>8</v>
      </c>
      <c r="CM4" s="79"/>
      <c r="CN4" s="79"/>
      <c r="CO4" s="79"/>
      <c r="CP4" s="79"/>
      <c r="CQ4" s="79"/>
      <c r="CR4" s="79"/>
      <c r="CS4" s="79"/>
      <c r="CT4" s="79"/>
      <c r="CU4" s="79"/>
      <c r="CV4" s="79"/>
      <c r="CW4" s="79" t="s">
        <v>63</v>
      </c>
      <c r="CX4" s="79"/>
      <c r="CY4" s="79"/>
      <c r="CZ4" s="79"/>
      <c r="DA4" s="79"/>
      <c r="DB4" s="79"/>
      <c r="DC4" s="79"/>
      <c r="DD4" s="79"/>
      <c r="DE4" s="79"/>
      <c r="DF4" s="79"/>
      <c r="DG4" s="79"/>
      <c r="DH4" s="79" t="s">
        <v>34</v>
      </c>
      <c r="DI4" s="79"/>
      <c r="DJ4" s="79"/>
      <c r="DK4" s="79"/>
      <c r="DL4" s="79"/>
      <c r="DM4" s="79"/>
      <c r="DN4" s="79"/>
      <c r="DO4" s="79"/>
      <c r="DP4" s="79"/>
      <c r="DQ4" s="79"/>
      <c r="DR4" s="79"/>
      <c r="DS4" s="79" t="s">
        <v>24</v>
      </c>
      <c r="DT4" s="79"/>
      <c r="DU4" s="79"/>
      <c r="DV4" s="79"/>
      <c r="DW4" s="79"/>
      <c r="DX4" s="79"/>
      <c r="DY4" s="79"/>
      <c r="DZ4" s="79"/>
      <c r="EA4" s="79"/>
      <c r="EB4" s="79"/>
      <c r="EC4" s="79"/>
      <c r="ED4" s="79" t="s">
        <v>65</v>
      </c>
      <c r="EE4" s="79"/>
      <c r="EF4" s="79"/>
      <c r="EG4" s="79"/>
      <c r="EH4" s="79"/>
      <c r="EI4" s="79"/>
      <c r="EJ4" s="79"/>
      <c r="EK4" s="79"/>
      <c r="EL4" s="79"/>
      <c r="EM4" s="79"/>
      <c r="EN4" s="79"/>
    </row>
    <row r="5" spans="1:144">
      <c r="A5" s="60" t="s">
        <v>66</v>
      </c>
      <c r="B5" s="64"/>
      <c r="C5" s="64"/>
      <c r="D5" s="64"/>
      <c r="E5" s="64"/>
      <c r="F5" s="64"/>
      <c r="G5" s="64"/>
      <c r="H5" s="71" t="s">
        <v>64</v>
      </c>
      <c r="I5" s="71" t="s">
        <v>67</v>
      </c>
      <c r="J5" s="71" t="s">
        <v>68</v>
      </c>
      <c r="K5" s="71" t="s">
        <v>69</v>
      </c>
      <c r="L5" s="71" t="s">
        <v>70</v>
      </c>
      <c r="M5" s="71" t="s">
        <v>71</v>
      </c>
      <c r="N5" s="71" t="s">
        <v>72</v>
      </c>
      <c r="O5" s="71" t="s">
        <v>73</v>
      </c>
      <c r="P5" s="71" t="s">
        <v>74</v>
      </c>
      <c r="Q5" s="71" t="s">
        <v>75</v>
      </c>
      <c r="R5" s="71" t="s">
        <v>76</v>
      </c>
      <c r="S5" s="71" t="s">
        <v>77</v>
      </c>
      <c r="T5" s="71" t="s">
        <v>78</v>
      </c>
      <c r="U5" s="71" t="s">
        <v>80</v>
      </c>
      <c r="V5" s="71" t="s">
        <v>81</v>
      </c>
      <c r="W5" s="71" t="s">
        <v>83</v>
      </c>
      <c r="X5" s="71" t="s">
        <v>84</v>
      </c>
      <c r="Y5" s="71" t="s">
        <v>85</v>
      </c>
      <c r="Z5" s="71" t="s">
        <v>86</v>
      </c>
      <c r="AA5" s="71" t="s">
        <v>87</v>
      </c>
      <c r="AB5" s="71" t="s">
        <v>88</v>
      </c>
      <c r="AC5" s="71" t="s">
        <v>89</v>
      </c>
      <c r="AD5" s="71" t="s">
        <v>90</v>
      </c>
      <c r="AE5" s="71" t="s">
        <v>91</v>
      </c>
      <c r="AF5" s="71" t="s">
        <v>92</v>
      </c>
      <c r="AG5" s="71" t="s">
        <v>93</v>
      </c>
      <c r="AH5" s="71" t="s">
        <v>3</v>
      </c>
      <c r="AI5" s="71" t="s">
        <v>84</v>
      </c>
      <c r="AJ5" s="71" t="s">
        <v>85</v>
      </c>
      <c r="AK5" s="71" t="s">
        <v>86</v>
      </c>
      <c r="AL5" s="71" t="s">
        <v>87</v>
      </c>
      <c r="AM5" s="71" t="s">
        <v>88</v>
      </c>
      <c r="AN5" s="71" t="s">
        <v>89</v>
      </c>
      <c r="AO5" s="71" t="s">
        <v>90</v>
      </c>
      <c r="AP5" s="71" t="s">
        <v>91</v>
      </c>
      <c r="AQ5" s="71" t="s">
        <v>92</v>
      </c>
      <c r="AR5" s="71" t="s">
        <v>93</v>
      </c>
      <c r="AS5" s="71" t="s">
        <v>94</v>
      </c>
      <c r="AT5" s="71" t="s">
        <v>84</v>
      </c>
      <c r="AU5" s="71" t="s">
        <v>85</v>
      </c>
      <c r="AV5" s="71" t="s">
        <v>86</v>
      </c>
      <c r="AW5" s="71" t="s">
        <v>87</v>
      </c>
      <c r="AX5" s="71" t="s">
        <v>88</v>
      </c>
      <c r="AY5" s="71" t="s">
        <v>89</v>
      </c>
      <c r="AZ5" s="71" t="s">
        <v>90</v>
      </c>
      <c r="BA5" s="71" t="s">
        <v>91</v>
      </c>
      <c r="BB5" s="71" t="s">
        <v>92</v>
      </c>
      <c r="BC5" s="71" t="s">
        <v>93</v>
      </c>
      <c r="BD5" s="71" t="s">
        <v>94</v>
      </c>
      <c r="BE5" s="71" t="s">
        <v>84</v>
      </c>
      <c r="BF5" s="71" t="s">
        <v>85</v>
      </c>
      <c r="BG5" s="71" t="s">
        <v>86</v>
      </c>
      <c r="BH5" s="71" t="s">
        <v>87</v>
      </c>
      <c r="BI5" s="71" t="s">
        <v>88</v>
      </c>
      <c r="BJ5" s="71" t="s">
        <v>89</v>
      </c>
      <c r="BK5" s="71" t="s">
        <v>90</v>
      </c>
      <c r="BL5" s="71" t="s">
        <v>91</v>
      </c>
      <c r="BM5" s="71" t="s">
        <v>92</v>
      </c>
      <c r="BN5" s="71" t="s">
        <v>93</v>
      </c>
      <c r="BO5" s="71" t="s">
        <v>94</v>
      </c>
      <c r="BP5" s="71" t="s">
        <v>84</v>
      </c>
      <c r="BQ5" s="71" t="s">
        <v>85</v>
      </c>
      <c r="BR5" s="71" t="s">
        <v>86</v>
      </c>
      <c r="BS5" s="71" t="s">
        <v>87</v>
      </c>
      <c r="BT5" s="71" t="s">
        <v>88</v>
      </c>
      <c r="BU5" s="71" t="s">
        <v>89</v>
      </c>
      <c r="BV5" s="71" t="s">
        <v>90</v>
      </c>
      <c r="BW5" s="71" t="s">
        <v>91</v>
      </c>
      <c r="BX5" s="71" t="s">
        <v>92</v>
      </c>
      <c r="BY5" s="71" t="s">
        <v>93</v>
      </c>
      <c r="BZ5" s="71" t="s">
        <v>94</v>
      </c>
      <c r="CA5" s="71" t="s">
        <v>84</v>
      </c>
      <c r="CB5" s="71" t="s">
        <v>85</v>
      </c>
      <c r="CC5" s="71" t="s">
        <v>86</v>
      </c>
      <c r="CD5" s="71" t="s">
        <v>87</v>
      </c>
      <c r="CE5" s="71" t="s">
        <v>88</v>
      </c>
      <c r="CF5" s="71" t="s">
        <v>89</v>
      </c>
      <c r="CG5" s="71" t="s">
        <v>90</v>
      </c>
      <c r="CH5" s="71" t="s">
        <v>91</v>
      </c>
      <c r="CI5" s="71" t="s">
        <v>92</v>
      </c>
      <c r="CJ5" s="71" t="s">
        <v>93</v>
      </c>
      <c r="CK5" s="71" t="s">
        <v>94</v>
      </c>
      <c r="CL5" s="71" t="s">
        <v>84</v>
      </c>
      <c r="CM5" s="71" t="s">
        <v>85</v>
      </c>
      <c r="CN5" s="71" t="s">
        <v>86</v>
      </c>
      <c r="CO5" s="71" t="s">
        <v>87</v>
      </c>
      <c r="CP5" s="71" t="s">
        <v>88</v>
      </c>
      <c r="CQ5" s="71" t="s">
        <v>89</v>
      </c>
      <c r="CR5" s="71" t="s">
        <v>90</v>
      </c>
      <c r="CS5" s="71" t="s">
        <v>91</v>
      </c>
      <c r="CT5" s="71" t="s">
        <v>92</v>
      </c>
      <c r="CU5" s="71" t="s">
        <v>93</v>
      </c>
      <c r="CV5" s="71" t="s">
        <v>94</v>
      </c>
      <c r="CW5" s="71" t="s">
        <v>84</v>
      </c>
      <c r="CX5" s="71" t="s">
        <v>85</v>
      </c>
      <c r="CY5" s="71" t="s">
        <v>86</v>
      </c>
      <c r="CZ5" s="71" t="s">
        <v>87</v>
      </c>
      <c r="DA5" s="71" t="s">
        <v>88</v>
      </c>
      <c r="DB5" s="71" t="s">
        <v>89</v>
      </c>
      <c r="DC5" s="71" t="s">
        <v>90</v>
      </c>
      <c r="DD5" s="71" t="s">
        <v>91</v>
      </c>
      <c r="DE5" s="71" t="s">
        <v>92</v>
      </c>
      <c r="DF5" s="71" t="s">
        <v>93</v>
      </c>
      <c r="DG5" s="71" t="s">
        <v>94</v>
      </c>
      <c r="DH5" s="71" t="s">
        <v>84</v>
      </c>
      <c r="DI5" s="71" t="s">
        <v>85</v>
      </c>
      <c r="DJ5" s="71" t="s">
        <v>86</v>
      </c>
      <c r="DK5" s="71" t="s">
        <v>87</v>
      </c>
      <c r="DL5" s="71" t="s">
        <v>88</v>
      </c>
      <c r="DM5" s="71" t="s">
        <v>89</v>
      </c>
      <c r="DN5" s="71" t="s">
        <v>90</v>
      </c>
      <c r="DO5" s="71" t="s">
        <v>91</v>
      </c>
      <c r="DP5" s="71" t="s">
        <v>92</v>
      </c>
      <c r="DQ5" s="71" t="s">
        <v>93</v>
      </c>
      <c r="DR5" s="71" t="s">
        <v>94</v>
      </c>
      <c r="DS5" s="71" t="s">
        <v>84</v>
      </c>
      <c r="DT5" s="71" t="s">
        <v>85</v>
      </c>
      <c r="DU5" s="71" t="s">
        <v>86</v>
      </c>
      <c r="DV5" s="71" t="s">
        <v>87</v>
      </c>
      <c r="DW5" s="71" t="s">
        <v>88</v>
      </c>
      <c r="DX5" s="71" t="s">
        <v>89</v>
      </c>
      <c r="DY5" s="71" t="s">
        <v>90</v>
      </c>
      <c r="DZ5" s="71" t="s">
        <v>91</v>
      </c>
      <c r="EA5" s="71" t="s">
        <v>92</v>
      </c>
      <c r="EB5" s="71" t="s">
        <v>93</v>
      </c>
      <c r="EC5" s="71" t="s">
        <v>94</v>
      </c>
      <c r="ED5" s="71" t="s">
        <v>84</v>
      </c>
      <c r="EE5" s="71" t="s">
        <v>85</v>
      </c>
      <c r="EF5" s="71" t="s">
        <v>86</v>
      </c>
      <c r="EG5" s="71" t="s">
        <v>87</v>
      </c>
      <c r="EH5" s="71" t="s">
        <v>88</v>
      </c>
      <c r="EI5" s="71" t="s">
        <v>89</v>
      </c>
      <c r="EJ5" s="71" t="s">
        <v>90</v>
      </c>
      <c r="EK5" s="71" t="s">
        <v>91</v>
      </c>
      <c r="EL5" s="71" t="s">
        <v>92</v>
      </c>
      <c r="EM5" s="71" t="s">
        <v>93</v>
      </c>
      <c r="EN5" s="71" t="s">
        <v>94</v>
      </c>
    </row>
    <row r="6" spans="1:144" s="59" customFormat="1">
      <c r="A6" s="60" t="s">
        <v>95</v>
      </c>
      <c r="B6" s="65">
        <f t="shared" ref="B6:W6" si="1">B7</f>
        <v>2018</v>
      </c>
      <c r="C6" s="65">
        <f t="shared" si="1"/>
        <v>23035</v>
      </c>
      <c r="D6" s="65">
        <f t="shared" si="1"/>
        <v>47</v>
      </c>
      <c r="E6" s="65">
        <f t="shared" si="1"/>
        <v>1</v>
      </c>
      <c r="F6" s="65">
        <f t="shared" si="1"/>
        <v>0</v>
      </c>
      <c r="G6" s="65">
        <f t="shared" si="1"/>
        <v>0</v>
      </c>
      <c r="H6" s="65" t="str">
        <f t="shared" si="1"/>
        <v>青森県　今別町</v>
      </c>
      <c r="I6" s="65" t="str">
        <f t="shared" si="1"/>
        <v>法非適用</v>
      </c>
      <c r="J6" s="65" t="str">
        <f t="shared" si="1"/>
        <v>水道事業</v>
      </c>
      <c r="K6" s="65" t="str">
        <f t="shared" si="1"/>
        <v>簡易水道事業</v>
      </c>
      <c r="L6" s="65" t="str">
        <f t="shared" si="1"/>
        <v>D3</v>
      </c>
      <c r="M6" s="65" t="str">
        <f t="shared" si="1"/>
        <v>非設置</v>
      </c>
      <c r="N6" s="74" t="str">
        <f t="shared" si="1"/>
        <v>-</v>
      </c>
      <c r="O6" s="74" t="str">
        <f t="shared" si="1"/>
        <v>該当数値なし</v>
      </c>
      <c r="P6" s="74">
        <f t="shared" si="1"/>
        <v>98.48</v>
      </c>
      <c r="Q6" s="74">
        <f t="shared" si="1"/>
        <v>6520</v>
      </c>
      <c r="R6" s="74">
        <f t="shared" si="1"/>
        <v>2664</v>
      </c>
      <c r="S6" s="74">
        <f t="shared" si="1"/>
        <v>125.27</v>
      </c>
      <c r="T6" s="74">
        <f t="shared" si="1"/>
        <v>21.27</v>
      </c>
      <c r="U6" s="74">
        <f t="shared" si="1"/>
        <v>2596</v>
      </c>
      <c r="V6" s="74">
        <f t="shared" si="1"/>
        <v>12.5</v>
      </c>
      <c r="W6" s="74">
        <f t="shared" si="1"/>
        <v>207.68</v>
      </c>
      <c r="X6" s="80">
        <f t="shared" ref="X6:AG6" si="2">IF(X7="",NA(),X7)</f>
        <v>105.76</v>
      </c>
      <c r="Y6" s="80">
        <f t="shared" si="2"/>
        <v>96.04</v>
      </c>
      <c r="Z6" s="80">
        <f t="shared" si="2"/>
        <v>104.19</v>
      </c>
      <c r="AA6" s="80">
        <f t="shared" si="2"/>
        <v>111.73</v>
      </c>
      <c r="AB6" s="80">
        <f t="shared" si="2"/>
        <v>79.95</v>
      </c>
      <c r="AC6" s="80">
        <f t="shared" si="2"/>
        <v>75.87</v>
      </c>
      <c r="AD6" s="80">
        <f t="shared" si="2"/>
        <v>76.27</v>
      </c>
      <c r="AE6" s="80">
        <f t="shared" si="2"/>
        <v>77.56</v>
      </c>
      <c r="AF6" s="80">
        <f t="shared" si="2"/>
        <v>78.510000000000005</v>
      </c>
      <c r="AG6" s="80">
        <f t="shared" si="2"/>
        <v>77.91</v>
      </c>
      <c r="AH6" s="74" t="str">
        <f>IF(AH7="","",IF(AH7="-","【-】","【"&amp;SUBSTITUTE(TEXT(AH7,"#,##0.00"),"-","△")&amp;"】"))</f>
        <v>【75.60】</v>
      </c>
      <c r="AI6" s="74" t="e">
        <f t="shared" ref="AI6:AR6" si="3">IF(AI7="",NA(),AI7)</f>
        <v>#N/A</v>
      </c>
      <c r="AJ6" s="74" t="e">
        <f t="shared" si="3"/>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str">
        <f>IF(AS7="","",IF(AS7="-","【-】","【"&amp;SUBSTITUTE(TEXT(AS7,"#,##0.00"),"-","△")&amp;"】"))</f>
        <v/>
      </c>
      <c r="AT6" s="74" t="e">
        <f t="shared" ref="AT6:BC6" si="4">IF(AT7="",NA(),AT7)</f>
        <v>#N/A</v>
      </c>
      <c r="AU6" s="74" t="e">
        <f t="shared" si="4"/>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str">
        <f>IF(BD7="","",IF(BD7="-","【-】","【"&amp;SUBSTITUTE(TEXT(BD7,"#,##0.00"),"-","△")&amp;"】"))</f>
        <v/>
      </c>
      <c r="BE6" s="80">
        <f t="shared" ref="BE6:BN6" si="5">IF(BE7="",NA(),BE7)</f>
        <v>815.44</v>
      </c>
      <c r="BF6" s="80">
        <f t="shared" si="5"/>
        <v>1257.02</v>
      </c>
      <c r="BG6" s="80">
        <f t="shared" si="5"/>
        <v>1555.64</v>
      </c>
      <c r="BH6" s="80">
        <f t="shared" si="5"/>
        <v>1515.18</v>
      </c>
      <c r="BI6" s="80">
        <f t="shared" si="5"/>
        <v>1502.24</v>
      </c>
      <c r="BJ6" s="80">
        <f t="shared" si="5"/>
        <v>1125.69</v>
      </c>
      <c r="BK6" s="80">
        <f t="shared" si="5"/>
        <v>1134.67</v>
      </c>
      <c r="BL6" s="80">
        <f t="shared" si="5"/>
        <v>1144.79</v>
      </c>
      <c r="BM6" s="80">
        <f t="shared" si="5"/>
        <v>1061.58</v>
      </c>
      <c r="BN6" s="80">
        <f t="shared" si="5"/>
        <v>1007.7</v>
      </c>
      <c r="BO6" s="74" t="str">
        <f>IF(BO7="","",IF(BO7="-","【-】","【"&amp;SUBSTITUTE(TEXT(BO7,"#,##0.00"),"-","△")&amp;"】"))</f>
        <v>【1,074.14】</v>
      </c>
      <c r="BP6" s="80">
        <f t="shared" ref="BP6:BY6" si="6">IF(BP7="",NA(),BP7)</f>
        <v>82.2</v>
      </c>
      <c r="BQ6" s="80">
        <f t="shared" si="6"/>
        <v>83.9</v>
      </c>
      <c r="BR6" s="80">
        <f t="shared" si="6"/>
        <v>96.37</v>
      </c>
      <c r="BS6" s="80">
        <f t="shared" si="6"/>
        <v>94.12</v>
      </c>
      <c r="BT6" s="80">
        <f t="shared" si="6"/>
        <v>73.510000000000005</v>
      </c>
      <c r="BU6" s="80">
        <f t="shared" si="6"/>
        <v>46.48</v>
      </c>
      <c r="BV6" s="80">
        <f t="shared" si="6"/>
        <v>40.6</v>
      </c>
      <c r="BW6" s="80">
        <f t="shared" si="6"/>
        <v>56.04</v>
      </c>
      <c r="BX6" s="80">
        <f t="shared" si="6"/>
        <v>58.52</v>
      </c>
      <c r="BY6" s="80">
        <f t="shared" si="6"/>
        <v>59.22</v>
      </c>
      <c r="BZ6" s="74" t="str">
        <f>IF(BZ7="","",IF(BZ7="-","【-】","【"&amp;SUBSTITUTE(TEXT(BZ7,"#,##0.00"),"-","△")&amp;"】"))</f>
        <v>【54.36】</v>
      </c>
      <c r="CA6" s="80">
        <f t="shared" ref="CA6:CJ6" si="7">IF(CA7="",NA(),CA7)</f>
        <v>442.51</v>
      </c>
      <c r="CB6" s="80">
        <f t="shared" si="7"/>
        <v>429.84</v>
      </c>
      <c r="CC6" s="80">
        <f t="shared" si="7"/>
        <v>375.23</v>
      </c>
      <c r="CD6" s="80">
        <f t="shared" si="7"/>
        <v>383.88</v>
      </c>
      <c r="CE6" s="80">
        <f t="shared" si="7"/>
        <v>506.82</v>
      </c>
      <c r="CF6" s="80">
        <f t="shared" si="7"/>
        <v>376.61</v>
      </c>
      <c r="CG6" s="80">
        <f t="shared" si="7"/>
        <v>440.03</v>
      </c>
      <c r="CH6" s="80">
        <f t="shared" si="7"/>
        <v>304.35000000000002</v>
      </c>
      <c r="CI6" s="80">
        <f t="shared" si="7"/>
        <v>296.3</v>
      </c>
      <c r="CJ6" s="80">
        <f t="shared" si="7"/>
        <v>292.89999999999998</v>
      </c>
      <c r="CK6" s="74" t="str">
        <f>IF(CK7="","",IF(CK7="-","【-】","【"&amp;SUBSTITUTE(TEXT(CK7,"#,##0.00"),"-","△")&amp;"】"))</f>
        <v>【296.40】</v>
      </c>
      <c r="CL6" s="80">
        <f t="shared" ref="CL6:CU6" si="8">IF(CL7="",NA(),CL7)</f>
        <v>29.11</v>
      </c>
      <c r="CM6" s="80">
        <f t="shared" si="8"/>
        <v>29.04</v>
      </c>
      <c r="CN6" s="80">
        <f t="shared" si="8"/>
        <v>54.96</v>
      </c>
      <c r="CO6" s="80">
        <f t="shared" si="8"/>
        <v>54.91</v>
      </c>
      <c r="CP6" s="80">
        <f t="shared" si="8"/>
        <v>54.86</v>
      </c>
      <c r="CQ6" s="80">
        <f t="shared" si="8"/>
        <v>57.43</v>
      </c>
      <c r="CR6" s="80">
        <f t="shared" si="8"/>
        <v>57.29</v>
      </c>
      <c r="CS6" s="80">
        <f t="shared" si="8"/>
        <v>55.9</v>
      </c>
      <c r="CT6" s="80">
        <f t="shared" si="8"/>
        <v>57.3</v>
      </c>
      <c r="CU6" s="80">
        <f t="shared" si="8"/>
        <v>56.76</v>
      </c>
      <c r="CV6" s="74" t="str">
        <f>IF(CV7="","",IF(CV7="-","【-】","【"&amp;SUBSTITUTE(TEXT(CV7,"#,##0.00"),"-","△")&amp;"】"))</f>
        <v>【55.95】</v>
      </c>
      <c r="CW6" s="80">
        <f t="shared" ref="CW6:DF6" si="9">IF(CW7="",NA(),CW7)</f>
        <v>84.07</v>
      </c>
      <c r="CX6" s="80">
        <f t="shared" si="9"/>
        <v>83.97</v>
      </c>
      <c r="CY6" s="80">
        <f t="shared" si="9"/>
        <v>83.63</v>
      </c>
      <c r="CZ6" s="80">
        <f t="shared" si="9"/>
        <v>83.02</v>
      </c>
      <c r="DA6" s="80">
        <f t="shared" si="9"/>
        <v>77.94</v>
      </c>
      <c r="DB6" s="80">
        <f t="shared" si="9"/>
        <v>73.83</v>
      </c>
      <c r="DC6" s="80">
        <f t="shared" si="9"/>
        <v>73.69</v>
      </c>
      <c r="DD6" s="80">
        <f t="shared" si="9"/>
        <v>73.28</v>
      </c>
      <c r="DE6" s="80">
        <f t="shared" si="9"/>
        <v>72.42</v>
      </c>
      <c r="DF6" s="80">
        <f t="shared" si="9"/>
        <v>73.069999999999993</v>
      </c>
      <c r="DG6" s="74" t="str">
        <f>IF(DG7="","",IF(DG7="-","【-】","【"&amp;SUBSTITUTE(TEXT(DG7,"#,##0.00"),"-","△")&amp;"】"))</f>
        <v>【73.77】</v>
      </c>
      <c r="DH6" s="74" t="e">
        <f t="shared" ref="DH6:DQ6" si="10">IF(DH7="",NA(),DH7)</f>
        <v>#N/A</v>
      </c>
      <c r="DI6" s="74" t="e">
        <f t="shared" si="10"/>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str">
        <f>IF(DR7="","",IF(DR7="-","【-】","【"&amp;SUBSTITUTE(TEXT(DR7,"#,##0.00"),"-","△")&amp;"】"))</f>
        <v/>
      </c>
      <c r="DS6" s="74" t="e">
        <f t="shared" ref="DS6:EB6" si="11">IF(DS7="",NA(),DS7)</f>
        <v>#N/A</v>
      </c>
      <c r="DT6" s="74" t="e">
        <f t="shared" si="11"/>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str">
        <f>IF(EC7="","",IF(EC7="-","【-】","【"&amp;SUBSTITUTE(TEXT(EC7,"#,##0.00"),"-","△")&amp;"】"))</f>
        <v/>
      </c>
      <c r="ED6" s="80">
        <f t="shared" ref="ED6:EM6" si="12">IF(ED7="",NA(),ED7)</f>
        <v>0.5</v>
      </c>
      <c r="EE6" s="74">
        <f t="shared" si="12"/>
        <v>0</v>
      </c>
      <c r="EF6" s="74">
        <f t="shared" si="12"/>
        <v>0</v>
      </c>
      <c r="EG6" s="74">
        <f t="shared" si="12"/>
        <v>0</v>
      </c>
      <c r="EH6" s="80">
        <f t="shared" si="12"/>
        <v>0.55000000000000004</v>
      </c>
      <c r="EI6" s="80">
        <f t="shared" si="12"/>
        <v>0.69</v>
      </c>
      <c r="EJ6" s="80">
        <f t="shared" si="12"/>
        <v>0.65</v>
      </c>
      <c r="EK6" s="80">
        <f t="shared" si="12"/>
        <v>0.53</v>
      </c>
      <c r="EL6" s="80">
        <f t="shared" si="12"/>
        <v>0.72</v>
      </c>
      <c r="EM6" s="80">
        <f t="shared" si="12"/>
        <v>0.53</v>
      </c>
      <c r="EN6" s="74" t="str">
        <f>IF(EN7="","",IF(EN7="-","【-】","【"&amp;SUBSTITUTE(TEXT(EN7,"#,##0.00"),"-","△")&amp;"】"))</f>
        <v>【0.54】</v>
      </c>
    </row>
    <row r="7" spans="1:144" s="59" customFormat="1">
      <c r="A7" s="60"/>
      <c r="B7" s="66">
        <v>2018</v>
      </c>
      <c r="C7" s="66">
        <v>23035</v>
      </c>
      <c r="D7" s="66">
        <v>47</v>
      </c>
      <c r="E7" s="66">
        <v>1</v>
      </c>
      <c r="F7" s="66">
        <v>0</v>
      </c>
      <c r="G7" s="66">
        <v>0</v>
      </c>
      <c r="H7" s="66" t="s">
        <v>96</v>
      </c>
      <c r="I7" s="66" t="s">
        <v>97</v>
      </c>
      <c r="J7" s="66" t="s">
        <v>98</v>
      </c>
      <c r="K7" s="66" t="s">
        <v>99</v>
      </c>
      <c r="L7" s="66" t="s">
        <v>100</v>
      </c>
      <c r="M7" s="66" t="s">
        <v>101</v>
      </c>
      <c r="N7" s="75" t="s">
        <v>53</v>
      </c>
      <c r="O7" s="75" t="s">
        <v>102</v>
      </c>
      <c r="P7" s="75">
        <v>98.48</v>
      </c>
      <c r="Q7" s="75">
        <v>6520</v>
      </c>
      <c r="R7" s="75">
        <v>2664</v>
      </c>
      <c r="S7" s="75">
        <v>125.27</v>
      </c>
      <c r="T7" s="75">
        <v>21.27</v>
      </c>
      <c r="U7" s="75">
        <v>2596</v>
      </c>
      <c r="V7" s="75">
        <v>12.5</v>
      </c>
      <c r="W7" s="75">
        <v>207.68</v>
      </c>
      <c r="X7" s="75">
        <v>105.76</v>
      </c>
      <c r="Y7" s="75">
        <v>96.04</v>
      </c>
      <c r="Z7" s="75">
        <v>104.19</v>
      </c>
      <c r="AA7" s="75">
        <v>111.73</v>
      </c>
      <c r="AB7" s="75">
        <v>79.95</v>
      </c>
      <c r="AC7" s="75">
        <v>75.87</v>
      </c>
      <c r="AD7" s="75">
        <v>76.27</v>
      </c>
      <c r="AE7" s="75">
        <v>77.56</v>
      </c>
      <c r="AF7" s="75">
        <v>78.510000000000005</v>
      </c>
      <c r="AG7" s="75">
        <v>77.91</v>
      </c>
      <c r="AH7" s="75">
        <v>75.599999999999994</v>
      </c>
      <c r="AI7" s="75"/>
      <c r="AJ7" s="75"/>
      <c r="AK7" s="75"/>
      <c r="AL7" s="75"/>
      <c r="AM7" s="75"/>
      <c r="AN7" s="75"/>
      <c r="AO7" s="75"/>
      <c r="AP7" s="75"/>
      <c r="AQ7" s="75"/>
      <c r="AR7" s="75"/>
      <c r="AS7" s="75"/>
      <c r="AT7" s="75"/>
      <c r="AU7" s="75"/>
      <c r="AV7" s="75"/>
      <c r="AW7" s="75"/>
      <c r="AX7" s="75"/>
      <c r="AY7" s="75"/>
      <c r="AZ7" s="75"/>
      <c r="BA7" s="75"/>
      <c r="BB7" s="75"/>
      <c r="BC7" s="75"/>
      <c r="BD7" s="75"/>
      <c r="BE7" s="75">
        <v>815.44</v>
      </c>
      <c r="BF7" s="75">
        <v>1257.02</v>
      </c>
      <c r="BG7" s="75">
        <v>1555.64</v>
      </c>
      <c r="BH7" s="75">
        <v>1515.18</v>
      </c>
      <c r="BI7" s="75">
        <v>1502.24</v>
      </c>
      <c r="BJ7" s="75">
        <v>1125.69</v>
      </c>
      <c r="BK7" s="75">
        <v>1134.67</v>
      </c>
      <c r="BL7" s="75">
        <v>1144.79</v>
      </c>
      <c r="BM7" s="75">
        <v>1061.58</v>
      </c>
      <c r="BN7" s="75">
        <v>1007.7</v>
      </c>
      <c r="BO7" s="75">
        <v>1074.1400000000001</v>
      </c>
      <c r="BP7" s="75">
        <v>82.2</v>
      </c>
      <c r="BQ7" s="75">
        <v>83.9</v>
      </c>
      <c r="BR7" s="75">
        <v>96.37</v>
      </c>
      <c r="BS7" s="75">
        <v>94.12</v>
      </c>
      <c r="BT7" s="75">
        <v>73.510000000000005</v>
      </c>
      <c r="BU7" s="75">
        <v>46.48</v>
      </c>
      <c r="BV7" s="75">
        <v>40.6</v>
      </c>
      <c r="BW7" s="75">
        <v>56.04</v>
      </c>
      <c r="BX7" s="75">
        <v>58.52</v>
      </c>
      <c r="BY7" s="75">
        <v>59.22</v>
      </c>
      <c r="BZ7" s="75">
        <v>54.36</v>
      </c>
      <c r="CA7" s="75">
        <v>442.51</v>
      </c>
      <c r="CB7" s="75">
        <v>429.84</v>
      </c>
      <c r="CC7" s="75">
        <v>375.23</v>
      </c>
      <c r="CD7" s="75">
        <v>383.88</v>
      </c>
      <c r="CE7" s="75">
        <v>506.82</v>
      </c>
      <c r="CF7" s="75">
        <v>376.61</v>
      </c>
      <c r="CG7" s="75">
        <v>440.03</v>
      </c>
      <c r="CH7" s="75">
        <v>304.35000000000002</v>
      </c>
      <c r="CI7" s="75">
        <v>296.3</v>
      </c>
      <c r="CJ7" s="75">
        <v>292.89999999999998</v>
      </c>
      <c r="CK7" s="75">
        <v>296.39999999999998</v>
      </c>
      <c r="CL7" s="75">
        <v>29.11</v>
      </c>
      <c r="CM7" s="75">
        <v>29.04</v>
      </c>
      <c r="CN7" s="75">
        <v>54.96</v>
      </c>
      <c r="CO7" s="75">
        <v>54.91</v>
      </c>
      <c r="CP7" s="75">
        <v>54.86</v>
      </c>
      <c r="CQ7" s="75">
        <v>57.43</v>
      </c>
      <c r="CR7" s="75">
        <v>57.29</v>
      </c>
      <c r="CS7" s="75">
        <v>55.9</v>
      </c>
      <c r="CT7" s="75">
        <v>57.3</v>
      </c>
      <c r="CU7" s="75">
        <v>56.76</v>
      </c>
      <c r="CV7" s="75">
        <v>55.95</v>
      </c>
      <c r="CW7" s="75">
        <v>84.07</v>
      </c>
      <c r="CX7" s="75">
        <v>83.97</v>
      </c>
      <c r="CY7" s="75">
        <v>83.63</v>
      </c>
      <c r="CZ7" s="75">
        <v>83.02</v>
      </c>
      <c r="DA7" s="75">
        <v>77.94</v>
      </c>
      <c r="DB7" s="75">
        <v>73.83</v>
      </c>
      <c r="DC7" s="75">
        <v>73.69</v>
      </c>
      <c r="DD7" s="75">
        <v>73.28</v>
      </c>
      <c r="DE7" s="75">
        <v>72.42</v>
      </c>
      <c r="DF7" s="75">
        <v>73.069999999999993</v>
      </c>
      <c r="DG7" s="75">
        <v>73.77</v>
      </c>
      <c r="DH7" s="75"/>
      <c r="DI7" s="75"/>
      <c r="DJ7" s="75"/>
      <c r="DK7" s="75"/>
      <c r="DL7" s="75"/>
      <c r="DM7" s="75"/>
      <c r="DN7" s="75"/>
      <c r="DO7" s="75"/>
      <c r="DP7" s="75"/>
      <c r="DQ7" s="75"/>
      <c r="DR7" s="75"/>
      <c r="DS7" s="75"/>
      <c r="DT7" s="75"/>
      <c r="DU7" s="75"/>
      <c r="DV7" s="75"/>
      <c r="DW7" s="75"/>
      <c r="DX7" s="75"/>
      <c r="DY7" s="75"/>
      <c r="DZ7" s="75"/>
      <c r="EA7" s="75"/>
      <c r="EB7" s="75"/>
      <c r="EC7" s="75"/>
      <c r="ED7" s="75">
        <v>0.5</v>
      </c>
      <c r="EE7" s="75">
        <v>0</v>
      </c>
      <c r="EF7" s="75">
        <v>0</v>
      </c>
      <c r="EG7" s="75">
        <v>0</v>
      </c>
      <c r="EH7" s="75">
        <v>0.55000000000000004</v>
      </c>
      <c r="EI7" s="75">
        <v>0.69</v>
      </c>
      <c r="EJ7" s="75">
        <v>0.65</v>
      </c>
      <c r="EK7" s="75">
        <v>0.53</v>
      </c>
      <c r="EL7" s="75">
        <v>0.72</v>
      </c>
      <c r="EM7" s="75">
        <v>0.53</v>
      </c>
      <c r="EN7" s="75">
        <v>0.54</v>
      </c>
    </row>
    <row r="8" spans="1:144">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row>
    <row r="9" spans="1:144">
      <c r="A9" s="61"/>
      <c r="B9" s="61" t="s">
        <v>103</v>
      </c>
      <c r="C9" s="61" t="s">
        <v>104</v>
      </c>
      <c r="D9" s="61" t="s">
        <v>105</v>
      </c>
      <c r="E9" s="61" t="s">
        <v>106</v>
      </c>
      <c r="F9" s="61" t="s">
        <v>107</v>
      </c>
      <c r="X9" s="81"/>
      <c r="Y9" s="81"/>
      <c r="Z9" s="81"/>
      <c r="AA9" s="81"/>
      <c r="AB9" s="81"/>
      <c r="AC9" s="81"/>
      <c r="AD9" s="81"/>
      <c r="AE9" s="81"/>
      <c r="AF9" s="81"/>
      <c r="AG9" s="81"/>
      <c r="AI9" s="81"/>
      <c r="AJ9" s="81"/>
      <c r="AK9" s="81"/>
      <c r="AL9" s="81"/>
      <c r="AM9" s="81"/>
      <c r="AN9" s="81"/>
      <c r="AO9" s="81"/>
      <c r="AP9" s="81"/>
      <c r="AQ9" s="81"/>
      <c r="AR9" s="81"/>
      <c r="AT9" s="81"/>
      <c r="AU9" s="81"/>
      <c r="AV9" s="81"/>
      <c r="AW9" s="81"/>
      <c r="AX9" s="81"/>
      <c r="AY9" s="81"/>
      <c r="AZ9" s="81"/>
      <c r="BA9" s="81"/>
      <c r="BB9" s="81"/>
      <c r="BC9" s="81"/>
      <c r="BE9" s="81"/>
      <c r="BF9" s="81"/>
      <c r="BG9" s="81"/>
      <c r="BH9" s="81"/>
      <c r="BI9" s="81"/>
      <c r="BJ9" s="81"/>
      <c r="BK9" s="81"/>
      <c r="BL9" s="81"/>
      <c r="BM9" s="81"/>
      <c r="BN9" s="81"/>
      <c r="BP9" s="81"/>
      <c r="BQ9" s="81"/>
      <c r="BR9" s="81"/>
      <c r="BS9" s="81"/>
      <c r="BT9" s="81"/>
      <c r="BU9" s="81"/>
      <c r="BV9" s="81"/>
      <c r="BW9" s="81"/>
      <c r="BX9" s="81"/>
      <c r="BY9" s="81"/>
      <c r="CA9" s="81"/>
      <c r="CB9" s="81"/>
      <c r="CC9" s="81"/>
      <c r="CD9" s="81"/>
      <c r="CE9" s="81"/>
      <c r="CF9" s="81"/>
      <c r="CG9" s="81"/>
      <c r="CH9" s="81"/>
      <c r="CI9" s="81"/>
      <c r="CJ9" s="81"/>
      <c r="CL9" s="81"/>
      <c r="CM9" s="81"/>
      <c r="CN9" s="81"/>
      <c r="CO9" s="81"/>
      <c r="CP9" s="81"/>
      <c r="CQ9" s="81"/>
      <c r="CR9" s="81"/>
      <c r="CS9" s="81"/>
      <c r="CT9" s="81"/>
      <c r="CU9" s="81"/>
      <c r="CW9" s="81"/>
      <c r="CX9" s="81"/>
      <c r="CY9" s="81"/>
      <c r="CZ9" s="81"/>
      <c r="DA9" s="81"/>
      <c r="DB9" s="81"/>
      <c r="DC9" s="81"/>
      <c r="DD9" s="81"/>
      <c r="DE9" s="81"/>
      <c r="DF9" s="81"/>
      <c r="DH9" s="81"/>
      <c r="DI9" s="81"/>
      <c r="DJ9" s="81"/>
      <c r="DK9" s="81"/>
      <c r="DL9" s="81"/>
      <c r="DM9" s="81"/>
      <c r="DN9" s="81"/>
      <c r="DO9" s="81"/>
      <c r="DP9" s="81"/>
      <c r="DQ9" s="81"/>
      <c r="DS9" s="81"/>
      <c r="DT9" s="81"/>
      <c r="DU9" s="81"/>
      <c r="DV9" s="81"/>
      <c r="DW9" s="81"/>
      <c r="DX9" s="81"/>
      <c r="DY9" s="81"/>
      <c r="DZ9" s="81"/>
      <c r="EA9" s="81"/>
      <c r="EB9" s="81"/>
      <c r="ED9" s="81"/>
      <c r="EE9" s="81"/>
      <c r="EF9" s="81"/>
      <c r="EG9" s="81"/>
      <c r="EH9" s="81"/>
      <c r="EI9" s="81"/>
      <c r="EJ9" s="81"/>
      <c r="EK9" s="81"/>
      <c r="EL9" s="81"/>
      <c r="EM9" s="81"/>
    </row>
    <row r="10" spans="1:144">
      <c r="A10" s="61" t="s">
        <v>52</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3.2.4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2019-12-05T04:35:18Z</dcterms:created>
  <dcterms:modified xsi:type="dcterms:W3CDTF">2020-01-29T06:07:41Z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2020-01-29T06:07:41Z</vt:filetime>
  </property>
</Properties>
</file>