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iqXhgfP6hyc4O+9JwQz4mBCEEyJ7pUscO/1oRYH7B1edwse5KZoWWBNjH2Y83zeYi77r6XztHtQwkTKv9KSmQ==" workbookSaltValue="wI/UncvChT87v+ecVimaH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B10" i="4"/>
  <c r="BB8" i="4"/>
  <c r="AD8" i="4"/>
  <c r="W8" i="4"/>
  <c r="I8" i="4"/>
  <c r="B8" i="4"/>
  <c r="B6" i="4"/>
  <c r="D10" i="5" l="1"/>
  <c r="E10" i="5"/>
  <c r="B10" i="5"/>
</calcChain>
</file>

<file path=xl/sharedStrings.xml><?xml version="1.0" encoding="utf-8"?>
<sst xmlns="http://schemas.openxmlformats.org/spreadsheetml/2006/main" count="239" uniqueCount="112">
  <si>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</si>
  <si>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</si>
  <si>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</si>
  <si>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</si>
  <si>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</si>
  <si>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</si>
  <si>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</si>
  <si>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</si>
  <si>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</si>
  <si>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</si>
  <si>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</si>
  <si>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</si>
  <si>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</si>
  <si>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</si>
  <si>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</si>
  <si>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</si>
  <si>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</si>
  <si>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</si>
  <si>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</si>
  <si>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</si>
  <si>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</si>
  <si>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</si>
  <si>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</si>
  <si>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</si>
  <si>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</si>
  <si>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</si>
  <si>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</si>
  <si>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</si>
  <si>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</si>
  <si>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</si>
  <si>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</si>
  <si>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</si>
  <si>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</si>
  <si>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</si>
  <si>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</si>
  <si>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</si>
  <si>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</si>
  <si>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</si>
  <si>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</si>
  <si>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</si>
  <si>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</si>
  <si>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</si>
  <si>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</si>
  <si>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</si>
  <si>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</si>
  <si>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</si>
  <si>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</si>
  <si>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</si>
  <si>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</si>
  <si>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</si>
  <si>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</si>
  <si>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</si>
  <si>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</si>
  <si>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</si>
  <si>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</si>
  <si>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</si>
  <si>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</si>
  <si>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</si>
  <si>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</si>
  <si>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</si>
  <si>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</si>
  <si>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</si>
  <si>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</si>
  <si>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</si>
  <si>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</si>
  <si>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</si>
  <si>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</si>
  <si>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</si>
  <si>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</si>
  <si>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</si>
  <si>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</si>
  <si>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</si>
  <si>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</si>
  <si>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</si>
  <si>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</si>
  <si>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</si>
  <si>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</si>
  <si>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</si>
  <si>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</si>
  <si>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</si>
  <si>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</si>
  <si>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</si>
  <si>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</si>
  <si>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</si>
  <si>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</si>
  <si>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</si>
  <si>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</si>
  <si>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</si>
  <si>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</si>
  <si>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</si>
  <si>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</si>
  <si>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</si>
  <si>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</si>
  <si>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</si>
  <si>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</si>
  <si>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</si>
  <si>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</si>
  <si>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</si>
  <si>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</si>
  <si>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</si>
  <si>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</si>
  <si>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</si>
  <si>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</si>
  <si>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</si>
  <si>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</si>
  <si>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</si>
  <si>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</si>
  <si>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</si>
  <si>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</si>
  <si>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節水傾向により料金収入の増は見込めない状況である。
　企業債残高は今後減少していく。
　経費のほとんどを占める浄化槽維持管理費は削れない経費であり、収入不足を一般会計繰入金に頼らざるを得ない状況である。</t>
    <rPh sb="1" eb="3">
      <t>セッスイ</t>
    </rPh>
    <rPh sb="3" eb="5">
      <t>ケイコウ</t>
    </rPh>
    <rPh sb="8" eb="10">
      <t>リョウキン</t>
    </rPh>
    <rPh sb="10" eb="12">
      <t>シュウニュウ</t>
    </rPh>
    <rPh sb="13" eb="14">
      <t>ゾウ</t>
    </rPh>
    <rPh sb="15" eb="17">
      <t>ミコ</t>
    </rPh>
    <rPh sb="20" eb="22">
      <t>ジョウキョウ</t>
    </rPh>
    <rPh sb="28" eb="31">
      <t>キギョウサイ</t>
    </rPh>
    <rPh sb="31" eb="33">
      <t>ザンダカ</t>
    </rPh>
    <rPh sb="34" eb="36">
      <t>コンゴ</t>
    </rPh>
    <rPh sb="36" eb="38">
      <t>ゲンショウ</t>
    </rPh>
    <rPh sb="45" eb="47">
      <t>ケイヒ</t>
    </rPh>
    <rPh sb="53" eb="54">
      <t>シ</t>
    </rPh>
    <rPh sb="56" eb="59">
      <t>ジョウカソウ</t>
    </rPh>
    <rPh sb="59" eb="61">
      <t>イジ</t>
    </rPh>
    <rPh sb="61" eb="64">
      <t>カンリヒ</t>
    </rPh>
    <rPh sb="65" eb="66">
      <t>ケズ</t>
    </rPh>
    <rPh sb="69" eb="71">
      <t>ケイヒ</t>
    </rPh>
    <rPh sb="75" eb="77">
      <t>シュウニュウ</t>
    </rPh>
    <rPh sb="77" eb="79">
      <t>ブソク</t>
    </rPh>
    <rPh sb="80" eb="82">
      <t>イッパン</t>
    </rPh>
    <rPh sb="82" eb="84">
      <t>カイケイ</t>
    </rPh>
    <rPh sb="84" eb="87">
      <t>クリイレキン</t>
    </rPh>
    <rPh sb="88" eb="89">
      <t>タヨ</t>
    </rPh>
    <rPh sb="93" eb="94">
      <t>エ</t>
    </rPh>
    <rPh sb="96" eb="98">
      <t>ジョウキョウ</t>
    </rPh>
    <phoneticPr fontId="4"/>
  </si>
  <si>
    <t>　収益的収支比率は昨年度より若干下がっている。赤字状態であり、収入不足を一般会計繰入金で補っている。節水傾向により収益の大幅な増は見込めない。
　経費回収率は昨年度に比べ若干上昇したが、類似団体平均値と比較すると低い結果となっている。浄化槽維持管理費は義務的費用であり、抑制は難しい。
　汚水処理原価は、近年、市町村設置型浄化槽の新規設置が無く、横ばいである。
　施設利用率は、晴天時１日平均処理水量１m3、晴天時現在処理能力１m3としている。
　水洗化率は市町村設置型浄化槽の設置数が少ないため低くなっている。
　料金改定については、消費税の増税があり、近いうちに改定する予定はないが、経営状況が好転しない場合は検討していく。</t>
    <rPh sb="1" eb="4">
      <t>シュウエキテキ</t>
    </rPh>
    <rPh sb="4" eb="6">
      <t>シュウシ</t>
    </rPh>
    <rPh sb="6" eb="8">
      <t>ヒリツ</t>
    </rPh>
    <rPh sb="9" eb="12">
      <t>サクネンド</t>
    </rPh>
    <rPh sb="14" eb="16">
      <t>ジャッカン</t>
    </rPh>
    <rPh sb="16" eb="17">
      <t>サ</t>
    </rPh>
    <rPh sb="23" eb="25">
      <t>アカジ</t>
    </rPh>
    <rPh sb="25" eb="27">
      <t>ジョウタイ</t>
    </rPh>
    <rPh sb="31" eb="33">
      <t>シュウニュウ</t>
    </rPh>
    <rPh sb="33" eb="35">
      <t>ブソク</t>
    </rPh>
    <rPh sb="36" eb="38">
      <t>イッパン</t>
    </rPh>
    <rPh sb="38" eb="40">
      <t>カイケイ</t>
    </rPh>
    <rPh sb="40" eb="43">
      <t>クリイレキン</t>
    </rPh>
    <rPh sb="44" eb="45">
      <t>オギナ</t>
    </rPh>
    <rPh sb="50" eb="52">
      <t>セッスイ</t>
    </rPh>
    <rPh sb="52" eb="54">
      <t>ケイコウ</t>
    </rPh>
    <rPh sb="57" eb="59">
      <t>シュウエキ</t>
    </rPh>
    <rPh sb="60" eb="62">
      <t>オオハバ</t>
    </rPh>
    <rPh sb="63" eb="64">
      <t>ゾウ</t>
    </rPh>
    <rPh sb="65" eb="67">
      <t>ミコ</t>
    </rPh>
    <rPh sb="73" eb="75">
      <t>ケイヒ</t>
    </rPh>
    <rPh sb="75" eb="78">
      <t>カイシュウリツ</t>
    </rPh>
    <rPh sb="79" eb="82">
      <t>サクネンド</t>
    </rPh>
    <rPh sb="83" eb="84">
      <t>クラ</t>
    </rPh>
    <rPh sb="85" eb="87">
      <t>ジャッカン</t>
    </rPh>
    <rPh sb="87" eb="89">
      <t>ジョウショウ</t>
    </rPh>
    <rPh sb="93" eb="95">
      <t>ルイジ</t>
    </rPh>
    <rPh sb="95" eb="97">
      <t>ダンタイ</t>
    </rPh>
    <rPh sb="97" eb="100">
      <t>ヘイキンチ</t>
    </rPh>
    <rPh sb="101" eb="103">
      <t>ヒカク</t>
    </rPh>
    <rPh sb="106" eb="107">
      <t>ヒク</t>
    </rPh>
    <rPh sb="108" eb="110">
      <t>ケッカ</t>
    </rPh>
    <rPh sb="117" eb="120">
      <t>ジョウカソウ</t>
    </rPh>
    <rPh sb="120" eb="122">
      <t>イジ</t>
    </rPh>
    <rPh sb="122" eb="125">
      <t>カンリヒ</t>
    </rPh>
    <rPh sb="126" eb="129">
      <t>ギムテキ</t>
    </rPh>
    <rPh sb="129" eb="131">
      <t>ヒヨウ</t>
    </rPh>
    <rPh sb="135" eb="137">
      <t>ヨクセイ</t>
    </rPh>
    <rPh sb="138" eb="139">
      <t>ムズカ</t>
    </rPh>
    <rPh sb="144" eb="146">
      <t>オスイ</t>
    </rPh>
    <rPh sb="146" eb="148">
      <t>ショリ</t>
    </rPh>
    <rPh sb="148" eb="150">
      <t>ゲンカ</t>
    </rPh>
    <rPh sb="152" eb="154">
      <t>キンネン</t>
    </rPh>
    <rPh sb="155" eb="158">
      <t>シチョウソン</t>
    </rPh>
    <rPh sb="158" eb="160">
      <t>セッチ</t>
    </rPh>
    <rPh sb="160" eb="161">
      <t>ガタ</t>
    </rPh>
    <rPh sb="161" eb="164">
      <t>ジョウカソウ</t>
    </rPh>
    <rPh sb="165" eb="167">
      <t>シンキ</t>
    </rPh>
    <rPh sb="167" eb="169">
      <t>セッチ</t>
    </rPh>
    <rPh sb="170" eb="171">
      <t>ナ</t>
    </rPh>
    <rPh sb="173" eb="174">
      <t>ヨコ</t>
    </rPh>
    <rPh sb="182" eb="184">
      <t>シセツ</t>
    </rPh>
    <rPh sb="184" eb="187">
      <t>リヨウリツ</t>
    </rPh>
    <rPh sb="189" eb="192">
      <t>セイテンジ</t>
    </rPh>
    <rPh sb="193" eb="194">
      <t>ニチ</t>
    </rPh>
    <rPh sb="194" eb="196">
      <t>ヘイキン</t>
    </rPh>
    <rPh sb="196" eb="198">
      <t>ショリ</t>
    </rPh>
    <rPh sb="204" eb="207">
      <t>セイテンジ</t>
    </rPh>
    <rPh sb="207" eb="209">
      <t>ゲンザイ</t>
    </rPh>
    <rPh sb="209" eb="211">
      <t>ショリ</t>
    </rPh>
    <rPh sb="211" eb="213">
      <t>ノウリョク</t>
    </rPh>
    <rPh sb="224" eb="226">
      <t>スイセン</t>
    </rPh>
    <rPh sb="226" eb="227">
      <t>カ</t>
    </rPh>
    <rPh sb="227" eb="228">
      <t>リツ</t>
    </rPh>
    <rPh sb="229" eb="232">
      <t>シチョウソン</t>
    </rPh>
    <rPh sb="232" eb="234">
      <t>セッチ</t>
    </rPh>
    <rPh sb="234" eb="235">
      <t>ガタ</t>
    </rPh>
    <rPh sb="235" eb="238">
      <t>ジョウカソウ</t>
    </rPh>
    <rPh sb="239" eb="242">
      <t>セッチスウ</t>
    </rPh>
    <rPh sb="243" eb="244">
      <t>スク</t>
    </rPh>
    <rPh sb="248" eb="249">
      <t>ヒク</t>
    </rPh>
    <rPh sb="258" eb="260">
      <t>リョウキン</t>
    </rPh>
    <rPh sb="260" eb="262">
      <t>カイテイ</t>
    </rPh>
    <rPh sb="268" eb="271">
      <t>ショウヒゼイ</t>
    </rPh>
    <rPh sb="272" eb="274">
      <t>ゾウゼイ</t>
    </rPh>
    <rPh sb="278" eb="279">
      <t>チカ</t>
    </rPh>
    <rPh sb="283" eb="285">
      <t>カイテイ</t>
    </rPh>
    <rPh sb="287" eb="289">
      <t>ヨテイ</t>
    </rPh>
    <rPh sb="294" eb="296">
      <t>ケイエイ</t>
    </rPh>
    <rPh sb="296" eb="298">
      <t>ジョウキョウ</t>
    </rPh>
    <rPh sb="299" eb="301">
      <t>コウテン</t>
    </rPh>
    <rPh sb="304" eb="306">
      <t>バアイ</t>
    </rPh>
    <rPh sb="307" eb="309">
      <t>ケントウ</t>
    </rPh>
    <phoneticPr fontId="4"/>
  </si>
  <si>
    <t>　新規設置後９年経過している。施設の点検、清掃を専門業者に委託している。また、法定検査で異状が指摘されれば改善する。</t>
    <rPh sb="1" eb="3">
      <t>シンキ</t>
    </rPh>
    <rPh sb="3" eb="5">
      <t>セッチ</t>
    </rPh>
    <rPh sb="5" eb="6">
      <t>ゴ</t>
    </rPh>
    <rPh sb="7" eb="8">
      <t>ネン</t>
    </rPh>
    <rPh sb="8" eb="10">
      <t>ケイカ</t>
    </rPh>
    <rPh sb="15" eb="17">
      <t>シセツ</t>
    </rPh>
    <rPh sb="18" eb="20">
      <t>テンケン</t>
    </rPh>
    <rPh sb="21" eb="23">
      <t>セイソウ</t>
    </rPh>
    <rPh sb="24" eb="26">
      <t>センモン</t>
    </rPh>
    <rPh sb="26" eb="28">
      <t>ギョウシャ</t>
    </rPh>
    <rPh sb="29" eb="31">
      <t>イタク</t>
    </rPh>
    <rPh sb="39" eb="41">
      <t>ホウテイ</t>
    </rPh>
    <rPh sb="41" eb="43">
      <t>ケンサ</t>
    </rPh>
    <rPh sb="44" eb="46">
      <t>イジョウ</t>
    </rPh>
    <rPh sb="47" eb="49">
      <t>シテキ</t>
    </rPh>
    <rPh sb="53" eb="5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</si>
</sst>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33-40F0-8614-332D1B57D728}"/>
            </c:ext>
          </c:extLst>
        </c:ser>
        <c:dLbls>
          <c:showLegendKey val="0"/>
          <c:showVal val="0"/>
          <c:showCatName val="0"/>
          <c:showSerName val="0"/>
          <c:showPercent val="0"/>
          <c:showBubbleSize val="0"/>
        </c:dLbls>
        <c:gapWidth val="150"/>
        <c:axId val="103442304"/>
        <c:axId val="10345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833-40F0-8614-332D1B57D728}"/>
            </c:ext>
          </c:extLst>
        </c:ser>
        <c:dLbls>
          <c:showLegendKey val="0"/>
          <c:showVal val="0"/>
          <c:showCatName val="0"/>
          <c:showSerName val="0"/>
          <c:showPercent val="0"/>
          <c:showBubbleSize val="0"/>
        </c:dLbls>
        <c:marker val="1"/>
        <c:smooth val="0"/>
        <c:axId val="103442304"/>
        <c:axId val="103456768"/>
      </c:lineChart>
      <c:dateAx>
        <c:axId val="103442304"/>
        <c:scaling>
          <c:orientation val="minMax"/>
        </c:scaling>
        <c:delete val="1"/>
        <c:axPos val="b"/>
        <c:numFmt formatCode="ge" sourceLinked="1"/>
        <c:majorTickMark val="none"/>
        <c:minorTickMark val="none"/>
        <c:tickLblPos val="none"/>
        <c:crossAx val="103456768"/>
        <c:crosses val="autoZero"/>
        <c:auto val="1"/>
        <c:lblOffset val="100"/>
        <c:baseTimeUnit val="years"/>
      </c:dateAx>
      <c:valAx>
        <c:axId val="1034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DF7-4E14-B870-5393CFCB0464}"/>
            </c:ext>
          </c:extLst>
        </c:ser>
        <c:dLbls>
          <c:showLegendKey val="0"/>
          <c:showVal val="0"/>
          <c:showCatName val="0"/>
          <c:showSerName val="0"/>
          <c:showPercent val="0"/>
          <c:showBubbleSize val="0"/>
        </c:dLbls>
        <c:gapWidth val="150"/>
        <c:axId val="104548224"/>
        <c:axId val="1045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4DF7-4E14-B870-5393CFCB0464}"/>
            </c:ext>
          </c:extLst>
        </c:ser>
        <c:dLbls>
          <c:showLegendKey val="0"/>
          <c:showVal val="0"/>
          <c:showCatName val="0"/>
          <c:showSerName val="0"/>
          <c:showPercent val="0"/>
          <c:showBubbleSize val="0"/>
        </c:dLbls>
        <c:marker val="1"/>
        <c:smooth val="0"/>
        <c:axId val="104548224"/>
        <c:axId val="104554496"/>
      </c:lineChart>
      <c:dateAx>
        <c:axId val="104548224"/>
        <c:scaling>
          <c:orientation val="minMax"/>
        </c:scaling>
        <c:delete val="1"/>
        <c:axPos val="b"/>
        <c:numFmt formatCode="ge" sourceLinked="1"/>
        <c:majorTickMark val="none"/>
        <c:minorTickMark val="none"/>
        <c:tickLblPos val="none"/>
        <c:crossAx val="104554496"/>
        <c:crosses val="autoZero"/>
        <c:auto val="1"/>
        <c:lblOffset val="100"/>
        <c:baseTimeUnit val="years"/>
      </c:dateAx>
      <c:valAx>
        <c:axId val="1045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8.4600000000000009</c:v>
                </c:pt>
                <c:pt idx="1">
                  <c:v>8.07</c:v>
                </c:pt>
                <c:pt idx="2">
                  <c:v>8.92</c:v>
                </c:pt>
                <c:pt idx="3">
                  <c:v>8.6</c:v>
                </c:pt>
                <c:pt idx="4">
                  <c:v>10.91</c:v>
                </c:pt>
              </c:numCache>
            </c:numRef>
          </c:val>
          <c:extLst xmlns:c16r2="http://schemas.microsoft.com/office/drawing/2015/06/chart">
            <c:ext xmlns:c16="http://schemas.microsoft.com/office/drawing/2014/chart" uri="{C3380CC4-5D6E-409C-BE32-E72D297353CC}">
              <c16:uniqueId val="{00000000-3429-4E57-B234-D414319486A1}"/>
            </c:ext>
          </c:extLst>
        </c:ser>
        <c:dLbls>
          <c:showLegendKey val="0"/>
          <c:showVal val="0"/>
          <c:showCatName val="0"/>
          <c:showSerName val="0"/>
          <c:showPercent val="0"/>
          <c:showBubbleSize val="0"/>
        </c:dLbls>
        <c:gapWidth val="150"/>
        <c:axId val="104581376"/>
        <c:axId val="1045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3429-4E57-B234-D414319486A1}"/>
            </c:ext>
          </c:extLst>
        </c:ser>
        <c:dLbls>
          <c:showLegendKey val="0"/>
          <c:showVal val="0"/>
          <c:showCatName val="0"/>
          <c:showSerName val="0"/>
          <c:showPercent val="0"/>
          <c:showBubbleSize val="0"/>
        </c:dLbls>
        <c:marker val="1"/>
        <c:smooth val="0"/>
        <c:axId val="104581376"/>
        <c:axId val="104591744"/>
      </c:lineChart>
      <c:dateAx>
        <c:axId val="104581376"/>
        <c:scaling>
          <c:orientation val="minMax"/>
        </c:scaling>
        <c:delete val="1"/>
        <c:axPos val="b"/>
        <c:numFmt formatCode="ge" sourceLinked="1"/>
        <c:majorTickMark val="none"/>
        <c:minorTickMark val="none"/>
        <c:tickLblPos val="none"/>
        <c:crossAx val="104591744"/>
        <c:crosses val="autoZero"/>
        <c:auto val="1"/>
        <c:lblOffset val="100"/>
        <c:baseTimeUnit val="years"/>
      </c:dateAx>
      <c:valAx>
        <c:axId val="104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93.41</c:v>
                </c:pt>
                <c:pt idx="3">
                  <c:v>84.43</c:v>
                </c:pt>
                <c:pt idx="4">
                  <c:v>79.25</c:v>
                </c:pt>
              </c:numCache>
            </c:numRef>
          </c:val>
          <c:extLst xmlns:c16r2="http://schemas.microsoft.com/office/drawing/2015/06/chart">
            <c:ext xmlns:c16="http://schemas.microsoft.com/office/drawing/2014/chart" uri="{C3380CC4-5D6E-409C-BE32-E72D297353CC}">
              <c16:uniqueId val="{00000000-CE33-4243-BA0C-B3B765B64730}"/>
            </c:ext>
          </c:extLst>
        </c:ser>
        <c:dLbls>
          <c:showLegendKey val="0"/>
          <c:showVal val="0"/>
          <c:showCatName val="0"/>
          <c:showSerName val="0"/>
          <c:showPercent val="0"/>
          <c:showBubbleSize val="0"/>
        </c:dLbls>
        <c:gapWidth val="150"/>
        <c:axId val="103893248"/>
        <c:axId val="10390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33-4243-BA0C-B3B765B64730}"/>
            </c:ext>
          </c:extLst>
        </c:ser>
        <c:dLbls>
          <c:showLegendKey val="0"/>
          <c:showVal val="0"/>
          <c:showCatName val="0"/>
          <c:showSerName val="0"/>
          <c:showPercent val="0"/>
          <c:showBubbleSize val="0"/>
        </c:dLbls>
        <c:marker val="1"/>
        <c:smooth val="0"/>
        <c:axId val="103893248"/>
        <c:axId val="103903616"/>
      </c:lineChart>
      <c:dateAx>
        <c:axId val="103893248"/>
        <c:scaling>
          <c:orientation val="minMax"/>
        </c:scaling>
        <c:delete val="1"/>
        <c:axPos val="b"/>
        <c:numFmt formatCode="ge" sourceLinked="1"/>
        <c:majorTickMark val="none"/>
        <c:minorTickMark val="none"/>
        <c:tickLblPos val="none"/>
        <c:crossAx val="103903616"/>
        <c:crosses val="autoZero"/>
        <c:auto val="1"/>
        <c:lblOffset val="100"/>
        <c:baseTimeUnit val="years"/>
      </c:dateAx>
      <c:valAx>
        <c:axId val="1039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BD-4268-91F6-48F24938B89C}"/>
            </c:ext>
          </c:extLst>
        </c:ser>
        <c:dLbls>
          <c:showLegendKey val="0"/>
          <c:showVal val="0"/>
          <c:showCatName val="0"/>
          <c:showSerName val="0"/>
          <c:showPercent val="0"/>
          <c:showBubbleSize val="0"/>
        </c:dLbls>
        <c:gapWidth val="150"/>
        <c:axId val="103918208"/>
        <c:axId val="1039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BD-4268-91F6-48F24938B89C}"/>
            </c:ext>
          </c:extLst>
        </c:ser>
        <c:dLbls>
          <c:showLegendKey val="0"/>
          <c:showVal val="0"/>
          <c:showCatName val="0"/>
          <c:showSerName val="0"/>
          <c:showPercent val="0"/>
          <c:showBubbleSize val="0"/>
        </c:dLbls>
        <c:marker val="1"/>
        <c:smooth val="0"/>
        <c:axId val="103918208"/>
        <c:axId val="103940864"/>
      </c:lineChart>
      <c:dateAx>
        <c:axId val="103918208"/>
        <c:scaling>
          <c:orientation val="minMax"/>
        </c:scaling>
        <c:delete val="1"/>
        <c:axPos val="b"/>
        <c:numFmt formatCode="ge" sourceLinked="1"/>
        <c:majorTickMark val="none"/>
        <c:minorTickMark val="none"/>
        <c:tickLblPos val="none"/>
        <c:crossAx val="103940864"/>
        <c:crosses val="autoZero"/>
        <c:auto val="1"/>
        <c:lblOffset val="100"/>
        <c:baseTimeUnit val="years"/>
      </c:dateAx>
      <c:valAx>
        <c:axId val="1039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AC-4E59-BF0A-6A98665A12D8}"/>
            </c:ext>
          </c:extLst>
        </c:ser>
        <c:dLbls>
          <c:showLegendKey val="0"/>
          <c:showVal val="0"/>
          <c:showCatName val="0"/>
          <c:showSerName val="0"/>
          <c:showPercent val="0"/>
          <c:showBubbleSize val="0"/>
        </c:dLbls>
        <c:gapWidth val="150"/>
        <c:axId val="103963648"/>
        <c:axId val="1039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AC-4E59-BF0A-6A98665A12D8}"/>
            </c:ext>
          </c:extLst>
        </c:ser>
        <c:dLbls>
          <c:showLegendKey val="0"/>
          <c:showVal val="0"/>
          <c:showCatName val="0"/>
          <c:showSerName val="0"/>
          <c:showPercent val="0"/>
          <c:showBubbleSize val="0"/>
        </c:dLbls>
        <c:marker val="1"/>
        <c:smooth val="0"/>
        <c:axId val="103963648"/>
        <c:axId val="103978112"/>
      </c:lineChart>
      <c:dateAx>
        <c:axId val="103963648"/>
        <c:scaling>
          <c:orientation val="minMax"/>
        </c:scaling>
        <c:delete val="1"/>
        <c:axPos val="b"/>
        <c:numFmt formatCode="ge" sourceLinked="1"/>
        <c:majorTickMark val="none"/>
        <c:minorTickMark val="none"/>
        <c:tickLblPos val="none"/>
        <c:crossAx val="103978112"/>
        <c:crosses val="autoZero"/>
        <c:auto val="1"/>
        <c:lblOffset val="100"/>
        <c:baseTimeUnit val="years"/>
      </c:dateAx>
      <c:valAx>
        <c:axId val="1039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2A-44E5-AB63-7634487B166D}"/>
            </c:ext>
          </c:extLst>
        </c:ser>
        <c:dLbls>
          <c:showLegendKey val="0"/>
          <c:showVal val="0"/>
          <c:showCatName val="0"/>
          <c:showSerName val="0"/>
          <c:showPercent val="0"/>
          <c:showBubbleSize val="0"/>
        </c:dLbls>
        <c:gapWidth val="150"/>
        <c:axId val="104603648"/>
        <c:axId val="1046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2A-44E5-AB63-7634487B166D}"/>
            </c:ext>
          </c:extLst>
        </c:ser>
        <c:dLbls>
          <c:showLegendKey val="0"/>
          <c:showVal val="0"/>
          <c:showCatName val="0"/>
          <c:showSerName val="0"/>
          <c:showPercent val="0"/>
          <c:showBubbleSize val="0"/>
        </c:dLbls>
        <c:marker val="1"/>
        <c:smooth val="0"/>
        <c:axId val="104603648"/>
        <c:axId val="104605568"/>
      </c:lineChart>
      <c:dateAx>
        <c:axId val="104603648"/>
        <c:scaling>
          <c:orientation val="minMax"/>
        </c:scaling>
        <c:delete val="1"/>
        <c:axPos val="b"/>
        <c:numFmt formatCode="ge" sourceLinked="1"/>
        <c:majorTickMark val="none"/>
        <c:minorTickMark val="none"/>
        <c:tickLblPos val="none"/>
        <c:crossAx val="104605568"/>
        <c:crosses val="autoZero"/>
        <c:auto val="1"/>
        <c:lblOffset val="100"/>
        <c:baseTimeUnit val="years"/>
      </c:dateAx>
      <c:valAx>
        <c:axId val="1046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A3-4FA1-B4F6-67CF826553EF}"/>
            </c:ext>
          </c:extLst>
        </c:ser>
        <c:dLbls>
          <c:showLegendKey val="0"/>
          <c:showVal val="0"/>
          <c:showCatName val="0"/>
          <c:showSerName val="0"/>
          <c:showPercent val="0"/>
          <c:showBubbleSize val="0"/>
        </c:dLbls>
        <c:gapWidth val="150"/>
        <c:axId val="104649088"/>
        <c:axId val="1046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A3-4FA1-B4F6-67CF826553EF}"/>
            </c:ext>
          </c:extLst>
        </c:ser>
        <c:dLbls>
          <c:showLegendKey val="0"/>
          <c:showVal val="0"/>
          <c:showCatName val="0"/>
          <c:showSerName val="0"/>
          <c:showPercent val="0"/>
          <c:showBubbleSize val="0"/>
        </c:dLbls>
        <c:marker val="1"/>
        <c:smooth val="0"/>
        <c:axId val="104649088"/>
        <c:axId val="104651008"/>
      </c:lineChart>
      <c:dateAx>
        <c:axId val="104649088"/>
        <c:scaling>
          <c:orientation val="minMax"/>
        </c:scaling>
        <c:delete val="1"/>
        <c:axPos val="b"/>
        <c:numFmt formatCode="ge" sourceLinked="1"/>
        <c:majorTickMark val="none"/>
        <c:minorTickMark val="none"/>
        <c:tickLblPos val="none"/>
        <c:crossAx val="104651008"/>
        <c:crosses val="autoZero"/>
        <c:auto val="1"/>
        <c:lblOffset val="100"/>
        <c:baseTimeUnit val="years"/>
      </c:dateAx>
      <c:valAx>
        <c:axId val="1046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3589.42</c:v>
                </c:pt>
                <c:pt idx="1">
                  <c:v>3429.6</c:v>
                </c:pt>
                <c:pt idx="2">
                  <c:v>1850.36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527-42B6-9422-7AA9A7CF9573}"/>
            </c:ext>
          </c:extLst>
        </c:ser>
        <c:dLbls>
          <c:showLegendKey val="0"/>
          <c:showVal val="0"/>
          <c:showCatName val="0"/>
          <c:showSerName val="0"/>
          <c:showPercent val="0"/>
          <c:showBubbleSize val="0"/>
        </c:dLbls>
        <c:gapWidth val="150"/>
        <c:axId val="104362752"/>
        <c:axId val="10436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7527-42B6-9422-7AA9A7CF9573}"/>
            </c:ext>
          </c:extLst>
        </c:ser>
        <c:dLbls>
          <c:showLegendKey val="0"/>
          <c:showVal val="0"/>
          <c:showCatName val="0"/>
          <c:showSerName val="0"/>
          <c:showPercent val="0"/>
          <c:showBubbleSize val="0"/>
        </c:dLbls>
        <c:marker val="1"/>
        <c:smooth val="0"/>
        <c:axId val="104362752"/>
        <c:axId val="104364672"/>
      </c:lineChart>
      <c:dateAx>
        <c:axId val="104362752"/>
        <c:scaling>
          <c:orientation val="minMax"/>
        </c:scaling>
        <c:delete val="1"/>
        <c:axPos val="b"/>
        <c:numFmt formatCode="ge" sourceLinked="1"/>
        <c:majorTickMark val="none"/>
        <c:minorTickMark val="none"/>
        <c:tickLblPos val="none"/>
        <c:crossAx val="104364672"/>
        <c:crosses val="autoZero"/>
        <c:auto val="1"/>
        <c:lblOffset val="100"/>
        <c:baseTimeUnit val="years"/>
      </c:dateAx>
      <c:valAx>
        <c:axId val="1043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26.7</c:v>
                </c:pt>
                <c:pt idx="1">
                  <c:v>27.03</c:v>
                </c:pt>
                <c:pt idx="2">
                  <c:v>28.63</c:v>
                </c:pt>
                <c:pt idx="3">
                  <c:v>31.75</c:v>
                </c:pt>
                <c:pt idx="4">
                  <c:v>36.590000000000003</c:v>
                </c:pt>
              </c:numCache>
            </c:numRef>
          </c:val>
          <c:extLst xmlns:c16r2="http://schemas.microsoft.com/office/drawing/2015/06/chart">
            <c:ext xmlns:c16="http://schemas.microsoft.com/office/drawing/2014/chart" uri="{C3380CC4-5D6E-409C-BE32-E72D297353CC}">
              <c16:uniqueId val="{00000000-C788-49E9-8FFA-1C537FBAD6EE}"/>
            </c:ext>
          </c:extLst>
        </c:ser>
        <c:dLbls>
          <c:showLegendKey val="0"/>
          <c:showVal val="0"/>
          <c:showCatName val="0"/>
          <c:showSerName val="0"/>
          <c:showPercent val="0"/>
          <c:showBubbleSize val="0"/>
        </c:dLbls>
        <c:gapWidth val="150"/>
        <c:axId val="104395904"/>
        <c:axId val="1043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C788-49E9-8FFA-1C537FBAD6EE}"/>
            </c:ext>
          </c:extLst>
        </c:ser>
        <c:dLbls>
          <c:showLegendKey val="0"/>
          <c:showVal val="0"/>
          <c:showCatName val="0"/>
          <c:showSerName val="0"/>
          <c:showPercent val="0"/>
          <c:showBubbleSize val="0"/>
        </c:dLbls>
        <c:marker val="1"/>
        <c:smooth val="0"/>
        <c:axId val="104395904"/>
        <c:axId val="104397824"/>
      </c:lineChart>
      <c:dateAx>
        <c:axId val="104395904"/>
        <c:scaling>
          <c:orientation val="minMax"/>
        </c:scaling>
        <c:delete val="1"/>
        <c:axPos val="b"/>
        <c:numFmt formatCode="ge" sourceLinked="1"/>
        <c:majorTickMark val="none"/>
        <c:minorTickMark val="none"/>
        <c:tickLblPos val="none"/>
        <c:crossAx val="104397824"/>
        <c:crosses val="autoZero"/>
        <c:auto val="1"/>
        <c:lblOffset val="100"/>
        <c:baseTimeUnit val="years"/>
      </c:dateAx>
      <c:valAx>
        <c:axId val="1043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352.03</c:v>
                </c:pt>
                <c:pt idx="1">
                  <c:v>337.06</c:v>
                </c:pt>
                <c:pt idx="2">
                  <c:v>316.58</c:v>
                </c:pt>
                <c:pt idx="3">
                  <c:v>282.92</c:v>
                </c:pt>
                <c:pt idx="4">
                  <c:v>271.48</c:v>
                </c:pt>
              </c:numCache>
            </c:numRef>
          </c:val>
          <c:extLst xmlns:c16r2="http://schemas.microsoft.com/office/drawing/2015/06/chart">
            <c:ext xmlns:c16="http://schemas.microsoft.com/office/drawing/2014/chart" uri="{C3380CC4-5D6E-409C-BE32-E72D297353CC}">
              <c16:uniqueId val="{00000000-11D8-47B6-B437-DB4E0B9B8183}"/>
            </c:ext>
          </c:extLst>
        </c:ser>
        <c:dLbls>
          <c:showLegendKey val="0"/>
          <c:showVal val="0"/>
          <c:showCatName val="0"/>
          <c:showSerName val="0"/>
          <c:showPercent val="0"/>
          <c:showBubbleSize val="0"/>
        </c:dLbls>
        <c:gapWidth val="150"/>
        <c:axId val="104445440"/>
        <c:axId val="1044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11D8-47B6-B437-DB4E0B9B8183}"/>
            </c:ext>
          </c:extLst>
        </c:ser>
        <c:dLbls>
          <c:showLegendKey val="0"/>
          <c:showVal val="0"/>
          <c:showCatName val="0"/>
          <c:showSerName val="0"/>
          <c:showPercent val="0"/>
          <c:showBubbleSize val="0"/>
        </c:dLbls>
        <c:marker val="1"/>
        <c:smooth val="0"/>
        <c:axId val="104445440"/>
        <c:axId val="104447360"/>
      </c:lineChart>
      <c:dateAx>
        <c:axId val="104445440"/>
        <c:scaling>
          <c:orientation val="minMax"/>
        </c:scaling>
        <c:delete val="1"/>
        <c:axPos val="b"/>
        <c:numFmt formatCode="ge" sourceLinked="1"/>
        <c:majorTickMark val="none"/>
        <c:minorTickMark val="none"/>
        <c:tickLblPos val="none"/>
        <c:crossAx val="104447360"/>
        <c:crosses val="autoZero"/>
        <c:auto val="1"/>
        <c:lblOffset val="100"/>
        <c:baseTimeUnit val="years"/>
      </c:dateAx>
      <c:valAx>
        <c:axId val="1044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平内町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11092</v>
      </c>
      <c r="AM8" s="50"/>
      <c r="AN8" s="50"/>
      <c r="AO8" s="50"/>
      <c r="AP8" s="50"/>
      <c r="AQ8" s="50"/>
      <c r="AR8" s="50"/>
      <c r="AS8" s="50"/>
      <c r="AT8" s="45">
        <f>データ!T6</f>
        <v>217.09</v>
      </c>
      <c r="AU8" s="45"/>
      <c r="AV8" s="45"/>
      <c r="AW8" s="45"/>
      <c r="AX8" s="45"/>
      <c r="AY8" s="45"/>
      <c r="AZ8" s="45"/>
      <c r="BA8" s="45"/>
      <c r="BB8" s="45">
        <f>データ!U6</f>
        <v>51.09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16.64</v>
      </c>
      <c r="Q10" s="45"/>
      <c r="R10" s="45"/>
      <c r="S10" s="45"/>
      <c r="T10" s="45"/>
      <c r="U10" s="45"/>
      <c r="V10" s="45"/>
      <c r="W10" s="45">
        <f>データ!Q6</f>
        <v>100</v>
      </c>
      <c r="X10" s="45"/>
      <c r="Y10" s="45"/>
      <c r="Z10" s="45"/>
      <c r="AA10" s="45"/>
      <c r="AB10" s="45"/>
      <c r="AC10" s="45"/>
      <c r="AD10" s="50">
        <f>データ!R6</f>
        <v>2980</v>
      </c>
      <c r="AE10" s="50"/>
      <c r="AF10" s="50"/>
      <c r="AG10" s="50"/>
      <c r="AH10" s="50"/>
      <c r="AI10" s="50"/>
      <c r="AJ10" s="50"/>
      <c r="AK10" s="2"/>
      <c r="AL10" s="50">
        <f>データ!V6</f>
        <v>1833</v>
      </c>
      <c r="AM10" s="50"/>
      <c r="AN10" s="50"/>
      <c r="AO10" s="50"/>
      <c r="AP10" s="50"/>
      <c r="AQ10" s="50"/>
      <c r="AR10" s="50"/>
      <c r="AS10" s="50"/>
      <c r="AT10" s="45">
        <f>データ!W6</f>
        <v>0.48</v>
      </c>
      <c r="AU10" s="45"/>
      <c r="AV10" s="45"/>
      <c r="AW10" s="45"/>
      <c r="AX10" s="45"/>
      <c r="AY10" s="45"/>
      <c r="AZ10" s="45"/>
      <c r="BA10" s="45"/>
      <c r="BB10" s="45">
        <f>データ!X6</f>
        <v>3818.75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J+LHwyx9pzBXL73XAH8/V2XvIGat86WyZiI5ecJqfP5gyNPtTv8LFPPBX0OH/pvXlOFb72m7w316fHhZSRHoEQ==" saltValue="CZvC9NcR6TwTKU3ppuY6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23019</v>
      </c>
      <c r="D6" s="33">
        <f t="shared" si="3"/>
        <v>47</v>
      </c>
      <c r="E6" s="33">
        <f t="shared" si="3"/>
        <v>18</v>
      </c>
      <c r="F6" s="33">
        <f t="shared" si="3"/>
        <v>0</v>
      </c>
      <c r="G6" s="33">
        <f t="shared" si="3"/>
        <v>0</v>
      </c>
      <c r="H6" s="33" t="str">
        <f t="shared" si="3"/>
        <v>青森県　平内町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16.64</v>
      </c>
      <c r="Q6" s="34">
        <f t="shared" si="3"/>
        <v>100</v>
      </c>
      <c r="R6" s="34">
        <f t="shared" si="3"/>
        <v>2980</v>
      </c>
      <c r="S6" s="34">
        <f t="shared" si="3"/>
        <v>11092</v>
      </c>
      <c r="T6" s="34">
        <f t="shared" si="3"/>
        <v>217.09</v>
      </c>
      <c r="U6" s="34">
        <f t="shared" si="3"/>
        <v>51.09</v>
      </c>
      <c r="V6" s="34">
        <f t="shared" si="3"/>
        <v>1833</v>
      </c>
      <c r="W6" s="34">
        <f t="shared" si="3"/>
        <v>0.48</v>
      </c>
      <c r="X6" s="34">
        <f t="shared" si="3"/>
        <v>3818.75</v>
      </c>
      <c r="Y6" s="35">
        <f>IF(Y7="",NA(),Y7)</f>
        <v>100</v>
      </c>
      <c r="Z6" s="35">
        <f t="shared" ref="Z6:AH6" si="4">IF(Z7="",NA(),Z7)</f>
        <v>100</v>
      </c>
      <c r="AA6" s="35">
        <f t="shared" si="4"/>
        <v>93.41</v>
      </c>
      <c r="AB6" s="35">
        <f t="shared" si="4"/>
        <v>84.43</v>
      </c>
      <c r="AC6" s="35">
        <f t="shared" si="4"/>
        <v>79.25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3589.42</v>
      </c>
      <c r="BG6" s="35">
        <f t="shared" ref="BG6:BO6" si="7">IF(BG7="",NA(),BG7)</f>
        <v>3429.6</v>
      </c>
      <c r="BH6" s="35">
        <f t="shared" si="7"/>
        <v>1850.36</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26.7</v>
      </c>
      <c r="BR6" s="35">
        <f t="shared" ref="BR6:BZ6" si="8">IF(BR7="",NA(),BR7)</f>
        <v>27.03</v>
      </c>
      <c r="BS6" s="35">
        <f t="shared" si="8"/>
        <v>28.63</v>
      </c>
      <c r="BT6" s="35">
        <f t="shared" si="8"/>
        <v>31.75</v>
      </c>
      <c r="BU6" s="35">
        <f t="shared" si="8"/>
        <v>36.590000000000003</v>
      </c>
      <c r="BV6" s="35">
        <f t="shared" si="8"/>
        <v>57.93</v>
      </c>
      <c r="BW6" s="35">
        <f t="shared" si="8"/>
        <v>57.03</v>
      </c>
      <c r="BX6" s="35">
        <f t="shared" si="8"/>
        <v>55.84</v>
      </c>
      <c r="BY6" s="35">
        <f t="shared" si="8"/>
        <v>57.08</v>
      </c>
      <c r="BZ6" s="35">
        <f t="shared" si="8"/>
        <v>55.85</v>
      </c>
      <c r="CA6" s="34" t="str">
        <f>IF(CA7="","",IF(CA7="-","【-】","【"&amp;SUBSTITUTE(TEXT(CA7,"#,##0.00"),"-","△")&amp;"】"))</f>
        <v>【60.61】</v>
      </c>
      <c r="CB6" s="35">
        <f>IF(CB7="",NA(),CB7)</f>
        <v>352.03</v>
      </c>
      <c r="CC6" s="35">
        <f t="shared" ref="CC6:CK6" si="9">IF(CC7="",NA(),CC7)</f>
        <v>337.06</v>
      </c>
      <c r="CD6" s="35">
        <f t="shared" si="9"/>
        <v>316.58</v>
      </c>
      <c r="CE6" s="35">
        <f t="shared" si="9"/>
        <v>282.92</v>
      </c>
      <c r="CF6" s="35">
        <f t="shared" si="9"/>
        <v>271.48</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8.4600000000000009</v>
      </c>
      <c r="CY6" s="35">
        <f t="shared" ref="CY6:DG6" si="11">IF(CY7="",NA(),CY7)</f>
        <v>8.07</v>
      </c>
      <c r="CZ6" s="35">
        <f t="shared" si="11"/>
        <v>8.92</v>
      </c>
      <c r="DA6" s="35">
        <f t="shared" si="11"/>
        <v>8.6</v>
      </c>
      <c r="DB6" s="35">
        <f t="shared" si="11"/>
        <v>10.91</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23019</v>
      </c>
      <c r="D7" s="37">
        <v>47</v>
      </c>
      <c r="E7" s="37">
        <v>18</v>
      </c>
      <c r="F7" s="37">
        <v>0</v>
      </c>
      <c r="G7" s="37">
        <v>0</v>
      </c>
      <c r="H7" s="37" t="s">
        <v>96</v>
      </c>
      <c r="I7" s="37" t="s">
        <v>97</v>
      </c>
      <c r="J7" s="37" t="s">
        <v>98</v>
      </c>
      <c r="K7" s="37" t="s">
        <v>99</v>
      </c>
      <c r="L7" s="37" t="s">
        <v>100</v>
      </c>
      <c r="M7" s="37" t="s">
        <v>101</v>
      </c>
      <c r="N7" s="38" t="s">
        <v>102</v>
      </c>
      <c r="O7" s="38" t="s">
        <v>103</v>
      </c>
      <c r="P7" s="38">
        <v>16.64</v>
      </c>
      <c r="Q7" s="38">
        <v>100</v>
      </c>
      <c r="R7" s="38">
        <v>2980</v>
      </c>
      <c r="S7" s="38">
        <v>11092</v>
      </c>
      <c r="T7" s="38">
        <v>217.09</v>
      </c>
      <c r="U7" s="38">
        <v>51.09</v>
      </c>
      <c r="V7" s="38">
        <v>1833</v>
      </c>
      <c r="W7" s="38">
        <v>0.48</v>
      </c>
      <c r="X7" s="38">
        <v>3818.75</v>
      </c>
      <c r="Y7" s="38">
        <v>100</v>
      </c>
      <c r="Z7" s="38">
        <v>100</v>
      </c>
      <c r="AA7" s="38">
        <v>93.41</v>
      </c>
      <c r="AB7" s="38">
        <v>84.43</v>
      </c>
      <c r="AC7" s="38">
        <v>79.25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3589.42</v>
      </c>
      <c r="BG7" s="38">
        <v>3429.6</v>
      </c>
      <c r="BH7" s="38">
        <v>1850.36</v>
      </c>
      <c r="BI7" s="38">
        <v>0</v>
      </c>
      <c r="BJ7" s="38">
        <v>0</v>
      </c>
      <c r="BK7" s="38">
        <v>416.91</v>
      </c>
      <c r="BL7" s="38">
        <v>392.19</v>
      </c>
      <c r="BM7" s="38">
        <v>413.5</v>
      </c>
      <c r="BN7" s="38">
        <v>407.42</v>
      </c>
      <c r="BO7" s="38">
        <v>386.46</v>
      </c>
      <c r="BP7" s="38">
        <v>325.02</v>
      </c>
      <c r="BQ7" s="38">
        <v>26.7</v>
      </c>
      <c r="BR7" s="38">
        <v>27.03</v>
      </c>
      <c r="BS7" s="38">
        <v>28.63</v>
      </c>
      <c r="BT7" s="38">
        <v>31.75</v>
      </c>
      <c r="BU7" s="38">
        <v>36.590000000000003</v>
      </c>
      <c r="BV7" s="38">
        <v>57.93</v>
      </c>
      <c r="BW7" s="38">
        <v>57.03</v>
      </c>
      <c r="BX7" s="38">
        <v>55.84</v>
      </c>
      <c r="BY7" s="38">
        <v>57.08</v>
      </c>
      <c r="BZ7" s="38">
        <v>55.85</v>
      </c>
      <c r="CA7" s="38">
        <v>60.61</v>
      </c>
      <c r="CB7" s="38">
        <v>352.03</v>
      </c>
      <c r="CC7" s="38">
        <v>337.06</v>
      </c>
      <c r="CD7" s="38">
        <v>316.58</v>
      </c>
      <c r="CE7" s="38">
        <v>282.92</v>
      </c>
      <c r="CF7" s="38">
        <v>271.48</v>
      </c>
      <c r="CG7" s="38">
        <v>276.93</v>
      </c>
      <c r="CH7" s="38">
        <v>283.73</v>
      </c>
      <c r="CI7" s="38">
        <v>287.57</v>
      </c>
      <c r="CJ7" s="38">
        <v>286.86</v>
      </c>
      <c r="CK7" s="38">
        <v>287.91000000000003</v>
      </c>
      <c r="CL7" s="38">
        <v>270.94</v>
      </c>
      <c r="CM7" s="38">
        <v>100</v>
      </c>
      <c r="CN7" s="38">
        <v>100</v>
      </c>
      <c r="CO7" s="38">
        <v>100</v>
      </c>
      <c r="CP7" s="38">
        <v>100</v>
      </c>
      <c r="CQ7" s="38">
        <v>100</v>
      </c>
      <c r="CR7" s="38">
        <v>59.08</v>
      </c>
      <c r="CS7" s="38">
        <v>58.25</v>
      </c>
      <c r="CT7" s="38">
        <v>61.55</v>
      </c>
      <c r="CU7" s="38">
        <v>57.22</v>
      </c>
      <c r="CV7" s="38">
        <v>54.93</v>
      </c>
      <c r="CW7" s="38">
        <v>57.8</v>
      </c>
      <c r="CX7" s="38">
        <v>8.4600000000000009</v>
      </c>
      <c r="CY7" s="38">
        <v>8.07</v>
      </c>
      <c r="CZ7" s="38">
        <v>8.92</v>
      </c>
      <c r="DA7" s="38">
        <v>8.6</v>
      </c>
      <c r="DB7" s="38">
        <v>10.91</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2020-01-27T02:50:34Z</cp:lastPrinted>
  <dcterms:created xsi:type="dcterms:W3CDTF">2019-12-05T05:27:43Z</dcterms:created>
  <dcterms:modified xsi:type="dcterms:W3CDTF">2020-01-27T05:06:49Z</dcterms:modified>
  <cp:category/>
</cp:coreProperties>
</file>