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300_理財\319 下水道事業\Ｈ３１\06_経営比較分析表\03_市町村提出\02_確認表送付\02回答\10平川市\"/>
    </mc:Choice>
  </mc:AlternateContent>
  <workbookProtection workbookAlgorithmName="SHA-512" workbookHashValue="sgE9SsDmUsLXvryVBHRGh+P/kc1QDptuAMUH1w0ICTLSeK60F0jlEtw2tjoIMUupAxch7NqLPM1+8hR6cUKkCQ==" workbookSaltValue="mAHkjCH7rPmJSEAUrbSNE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W10" i="4"/>
  <c r="BB8" i="4"/>
  <c r="AD8" i="4"/>
  <c r="W8" i="4"/>
  <c r="B8" i="4"/>
  <c r="B6" i="4"/>
  <c r="B10" i="5" l="1"/>
  <c r="C10" i="5"/>
  <c r="F10" i="5"/>
  <c r="D10" i="5"/>
</calcChain>
</file>

<file path=xl/sharedStrings.xml><?xml version="1.0" encoding="utf-8"?>
<sst xmlns="http://schemas.openxmlformats.org/spreadsheetml/2006/main" count="223" uniqueCount="110">
  <si>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</si>
  <si>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</si>
  <si>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</si>
  <si>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</si>
  <si>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</si>
  <si>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</si>
  <si>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</si>
  <si>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</si>
  <si>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</si>
  <si>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</si>
  <si>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</si>
  <si>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</si>
  <si>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</si>
  <si>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</si>
  <si>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</si>
  <si>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</si>
  <si>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</si>
  <si>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</si>
  <si>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</si>
  <si>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</si>
  <si>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</si>
  <si>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</si>
  <si>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</si>
  <si>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</si>
  <si>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</si>
  <si>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</si>
  <si>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</si>
  <si>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</si>
  <si>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</si>
  <si>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</si>
  <si>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</si>
  <si>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</si>
  <si>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</si>
  <si>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</si>
  <si>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</si>
  <si>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</si>
  <si>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</si>
  <si>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</si>
  <si>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</si>
  <si>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</si>
  <si>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</si>
  <si>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</si>
  <si>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</si>
  <si>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</si>
  <si>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</si>
  <si>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</si>
  <si>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</si>
  <si>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</si>
  <si>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</si>
  <si>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</si>
  <si>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</si>
  <si>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</si>
  <si>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</si>
  <si>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</si>
  <si>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</si>
  <si>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</si>
  <si>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</si>
  <si>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</si>
  <si>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</si>
  <si>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</si>
  <si>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</si>
  <si>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</si>
  <si>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</si>
  <si>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</si>
  <si>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</si>
  <si>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</si>
  <si>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</si>
  <si>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</si>
  <si>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</si>
  <si>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</si>
  <si>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</si>
  <si>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</si>
  <si>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</si>
  <si>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</si>
  <si>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</si>
  <si>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</si>
  <si>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</si>
  <si>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</si>
  <si>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</si>
  <si>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</si>
  <si>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</si>
  <si>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</si>
  <si>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</si>
  <si>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</si>
  <si>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</si>
  <si>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</si>
  <si>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</si>
  <si>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</si>
  <si>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</si>
  <si>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</si>
  <si>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</si>
  <si>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</si>
  <si>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</si>
  <si>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</si>
  <si>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</si>
  <si>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</si>
  <si>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</si>
  <si>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</si>
  <si>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</si>
  <si>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</si>
  <si>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</si>
  <si>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</si>
  <si>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</si>
  <si>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</si>
  <si>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</si>
  <si>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</si>
  <si>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</si>
  <si>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人口減少による使用料の減収は、今後も避けられないため、厳しい経営状況が続くと考えられる。
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</si>
  <si>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 xml:space="preserve">有形固定資産減価償却率について、類似団体と比較しても高い比率となっている。
処理施設等の計画的な点検による早期修繕を行うことで、重大な故障等を未然に防ぐ必要がある。
令和元年度から７つある処理施設について、耐用年数が過ぎた装置類を中心に、順次更新事業を行っている。
</t>
    <rPh sb="83" eb="85">
      <t>レイワ</t>
    </rPh>
    <rPh sb="85" eb="87">
      <t>ガンネン</t>
    </rPh>
    <rPh sb="87" eb="88">
      <t>ド</t>
    </rPh>
    <rPh sb="94" eb="96">
      <t>ショリ</t>
    </rPh>
    <rPh sb="96" eb="98">
      <t>シセツ</t>
    </rPh>
    <rPh sb="103" eb="105">
      <t>タイヨウ</t>
    </rPh>
    <rPh sb="105" eb="107">
      <t>ネンスウ</t>
    </rPh>
    <rPh sb="108" eb="109">
      <t>ス</t>
    </rPh>
    <rPh sb="115" eb="117">
      <t>チュウシン</t>
    </rPh>
    <rPh sb="119" eb="121">
      <t>ジュンジ</t>
    </rPh>
    <rPh sb="121" eb="123">
      <t>コウシン</t>
    </rPh>
    <rPh sb="123" eb="125">
      <t>ジギョウ</t>
    </rPh>
    <rPh sb="126" eb="127">
      <t>オコナ</t>
    </rPh>
    <phoneticPr fontId="4"/>
  </si>
  <si>
    <t>経常収支比率について、H30年は僅かに100%を上回り、累積欠損金比率は微減した。ただ、依然として類似団体と比較しても高い値となっている。
経費回収率においては、前年度とほぼ横ばいに推移し、50%前後となる。依然として使用料で賄えておらず、一般会計からの繰入金で賄われている。よって、適正な使用料収入の確保やより一層の費用削減策が必要である。
汚水処理原価は類似団体と比較しても高い値を示している。適正な使用料収入の確保及び汚水処理費の削減、接続率向上に向けた取組みが必要である。
水洗化率は、微増傾向にあるものの、公共用水域の水質保全と料金収入増加の観点から、向上へ向けた取組みが必要である。</t>
    <rPh sb="14" eb="15">
      <t>ネン</t>
    </rPh>
    <rPh sb="16" eb="17">
      <t>ワズ</t>
    </rPh>
    <rPh sb="24" eb="26">
      <t>ウワマワ</t>
    </rPh>
    <rPh sb="36" eb="38">
      <t>ビゲン</t>
    </rPh>
    <rPh sb="44" eb="46">
      <t>イゼン</t>
    </rPh>
    <rPh sb="59" eb="60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</si>
</sst>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9-40E4-AB25-7DD6BE75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9-40E4-AB25-7DD6BE75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56.1</c:v>
                </c:pt>
                <c:pt idx="1">
                  <c:v>56.1</c:v>
                </c:pt>
                <c:pt idx="2">
                  <c:v>56.4</c:v>
                </c:pt>
                <c:pt idx="3">
                  <c:v>55.38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3-4C39-BF41-5ECDA57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4C39-BF41-5ECDA57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78.03</c:v>
                </c:pt>
                <c:pt idx="2">
                  <c:v>79.260000000000005</c:v>
                </c:pt>
                <c:pt idx="3">
                  <c:v>79.92</c:v>
                </c:pt>
                <c:pt idx="4">
                  <c:v>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7-4494-AFD0-14BA90D4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7-4494-AFD0-14BA90D4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91.69</c:v>
                </c:pt>
                <c:pt idx="1">
                  <c:v>77.180000000000007</c:v>
                </c:pt>
                <c:pt idx="2">
                  <c:v>78.08</c:v>
                </c:pt>
                <c:pt idx="3">
                  <c:v>78.08</c:v>
                </c:pt>
                <c:pt idx="4">
                  <c:v>102.09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E-47A0-898E-4E27A745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99.64</c:v>
                </c:pt>
                <c:pt idx="2">
                  <c:v>99.66</c:v>
                </c:pt>
                <c:pt idx="3">
                  <c:v>100.95</c:v>
                </c:pt>
                <c:pt idx="4">
                  <c:v>101.77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E-47A0-898E-4E27A745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22.98</c:v>
                </c:pt>
                <c:pt idx="1">
                  <c:v>25.36</c:v>
                </c:pt>
                <c:pt idx="2">
                  <c:v>27.69</c:v>
                </c:pt>
                <c:pt idx="3">
                  <c:v>29.9</c:v>
                </c:pt>
                <c:pt idx="4">
                  <c:v>32.01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3-423E-B803-A093C87C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20.68</c:v>
                </c:pt>
                <c:pt idx="1">
                  <c:v>22.41</c:v>
                </c:pt>
                <c:pt idx="2">
                  <c:v>22.9</c:v>
                </c:pt>
                <c:pt idx="3">
                  <c:v>24.87</c:v>
                </c:pt>
                <c:pt idx="4">
                  <c:v>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3-423E-B803-A093C87C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0-4066-9620-9E60FC9A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0-4066-9620-9E60FC9A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473.25</c:v>
                </c:pt>
                <c:pt idx="1">
                  <c:v>571.62</c:v>
                </c:pt>
                <c:pt idx="2">
                  <c:v>668.13</c:v>
                </c:pt>
                <c:pt idx="3">
                  <c:v>754.8</c:v>
                </c:pt>
                <c:pt idx="4">
                  <c:v>751.42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A-4314-BA3D-6447D788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223.09</c:v>
                </c:pt>
                <c:pt idx="1">
                  <c:v>214.61</c:v>
                </c:pt>
                <c:pt idx="2">
                  <c:v>225.39</c:v>
                </c:pt>
                <c:pt idx="3">
                  <c:v>224.04</c:v>
                </c:pt>
                <c:pt idx="4">
                  <c:v>227.4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A-4314-BA3D-6447D788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78.08</c:v>
                </c:pt>
                <c:pt idx="1">
                  <c:v>7.84</c:v>
                </c:pt>
                <c:pt idx="2">
                  <c:v>8.1199999999999992</c:v>
                </c:pt>
                <c:pt idx="3">
                  <c:v>10.29</c:v>
                </c:pt>
                <c:pt idx="4">
                  <c:v>11.77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DE4-9377-730A8194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29.45</c:v>
                </c:pt>
                <c:pt idx="2">
                  <c:v>31.84</c:v>
                </c:pt>
                <c:pt idx="3">
                  <c:v>29.91</c:v>
                </c:pt>
                <c:pt idx="4">
                  <c:v>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5-4DE4-9377-730A8194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1307.98</c:v>
                </c:pt>
                <c:pt idx="2">
                  <c:v>1208.28</c:v>
                </c:pt>
                <c:pt idx="3">
                  <c:v>1078.45</c:v>
                </c:pt>
                <c:pt idx="4">
                  <c:v>932.19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144-8261-79B8BB34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8-4144-8261-79B8BB34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54.04</c:v>
                </c:pt>
                <c:pt idx="1">
                  <c:v>46.16</c:v>
                </c:pt>
                <c:pt idx="2">
                  <c:v>49.54</c:v>
                </c:pt>
                <c:pt idx="3">
                  <c:v>50.34</c:v>
                </c:pt>
                <c:pt idx="4">
                  <c:v>49.06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3-4044-9593-6E8F70C0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3-4044-9593-6E8F70C0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286.77999999999997</c:v>
                </c:pt>
                <c:pt idx="1">
                  <c:v>336.07</c:v>
                </c:pt>
                <c:pt idx="2">
                  <c:v>311.77</c:v>
                </c:pt>
                <c:pt idx="3">
                  <c:v>306.51</c:v>
                </c:pt>
                <c:pt idx="4">
                  <c:v>314.67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5-4E1F-9E66-75AF5772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5-4E1F-9E66-75AF5772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T16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平川市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31458</v>
      </c>
      <c r="AM8" s="68"/>
      <c r="AN8" s="68"/>
      <c r="AO8" s="68"/>
      <c r="AP8" s="68"/>
      <c r="AQ8" s="68"/>
      <c r="AR8" s="68"/>
      <c r="AS8" s="68"/>
      <c r="AT8" s="67">
        <f>データ!T6</f>
        <v>346.01</v>
      </c>
      <c r="AU8" s="67"/>
      <c r="AV8" s="67"/>
      <c r="AW8" s="67"/>
      <c r="AX8" s="67"/>
      <c r="AY8" s="67"/>
      <c r="AZ8" s="67"/>
      <c r="BA8" s="67"/>
      <c r="BB8" s="67">
        <f>データ!U6</f>
        <v>90.92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73.69</v>
      </c>
      <c r="J10" s="67"/>
      <c r="K10" s="67"/>
      <c r="L10" s="67"/>
      <c r="M10" s="67"/>
      <c r="N10" s="67"/>
      <c r="O10" s="67"/>
      <c r="P10" s="67">
        <f>データ!P6</f>
        <v>20.59</v>
      </c>
      <c r="Q10" s="67"/>
      <c r="R10" s="67"/>
      <c r="S10" s="67"/>
      <c r="T10" s="67"/>
      <c r="U10" s="67"/>
      <c r="V10" s="67"/>
      <c r="W10" s="67">
        <f>データ!Q6</f>
        <v>87.84</v>
      </c>
      <c r="X10" s="67"/>
      <c r="Y10" s="67"/>
      <c r="Z10" s="67"/>
      <c r="AA10" s="67"/>
      <c r="AB10" s="67"/>
      <c r="AC10" s="67"/>
      <c r="AD10" s="68">
        <f>データ!R6</f>
        <v>3065</v>
      </c>
      <c r="AE10" s="68"/>
      <c r="AF10" s="68"/>
      <c r="AG10" s="68"/>
      <c r="AH10" s="68"/>
      <c r="AI10" s="68"/>
      <c r="AJ10" s="68"/>
      <c r="AK10" s="2"/>
      <c r="AL10" s="68">
        <f>データ!V6</f>
        <v>6428</v>
      </c>
      <c r="AM10" s="68"/>
      <c r="AN10" s="68"/>
      <c r="AO10" s="68"/>
      <c r="AP10" s="68"/>
      <c r="AQ10" s="68"/>
      <c r="AR10" s="68"/>
      <c r="AS10" s="68"/>
      <c r="AT10" s="67">
        <f>データ!W6</f>
        <v>3.32</v>
      </c>
      <c r="AU10" s="67"/>
      <c r="AV10" s="67"/>
      <c r="AW10" s="67"/>
      <c r="AX10" s="67"/>
      <c r="AY10" s="67"/>
      <c r="AZ10" s="67"/>
      <c r="BA10" s="67"/>
      <c r="BB10" s="67">
        <f>データ!X6</f>
        <v>1936.14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107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KkxUiVnKiCO8R41OjrmOYjYExR2SxrkxpIwrIDBBk/vOjIM+aCNXzksmYIx6mqHLB1Cf5b4S7nCaYz1KGIKhiw==" saltValue="pvXLMPTFi7J/kwjpnBC4Y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55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56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57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58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59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60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61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62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63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64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65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2018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73.69</v>
      </c>
      <c r="P6" s="34">
        <f t="shared" si="3"/>
        <v>20.59</v>
      </c>
      <c r="Q6" s="34">
        <f t="shared" si="3"/>
        <v>87.84</v>
      </c>
      <c r="R6" s="34">
        <f t="shared" si="3"/>
        <v>3065</v>
      </c>
      <c r="S6" s="34">
        <f t="shared" si="3"/>
        <v>31458</v>
      </c>
      <c r="T6" s="34">
        <f t="shared" si="3"/>
        <v>346.01</v>
      </c>
      <c r="U6" s="34">
        <f t="shared" si="3"/>
        <v>90.92</v>
      </c>
      <c r="V6" s="34">
        <f t="shared" si="3"/>
        <v>6428</v>
      </c>
      <c r="W6" s="34">
        <f t="shared" si="3"/>
        <v>3.32</v>
      </c>
      <c r="X6" s="34">
        <f t="shared" si="3"/>
        <v>1936.14</v>
      </c>
      <c r="Y6" s="35">
        <f>IF(Y7="",NA(),Y7)</f>
        <v>91.69</v>
      </c>
      <c r="Z6" s="35">
        <f t="shared" ref="Z6:AH6" si="4">IF(Z7="",NA(),Z7)</f>
        <v>77.180000000000007</v>
      </c>
      <c r="AA6" s="35">
        <f t="shared" si="4"/>
        <v>78.08</v>
      </c>
      <c r="AB6" s="35">
        <f t="shared" si="4"/>
        <v>78.08</v>
      </c>
      <c r="AC6" s="35">
        <f t="shared" si="4"/>
        <v>102.09</v>
      </c>
      <c r="AD6" s="35">
        <f t="shared" si="4"/>
        <v>97.53</v>
      </c>
      <c r="AE6" s="35">
        <f t="shared" si="4"/>
        <v>99.64</v>
      </c>
      <c r="AF6" s="35">
        <f t="shared" si="4"/>
        <v>99.66</v>
      </c>
      <c r="AG6" s="35">
        <f t="shared" si="4"/>
        <v>100.95</v>
      </c>
      <c r="AH6" s="35">
        <f t="shared" si="4"/>
        <v>101.77</v>
      </c>
      <c r="AI6" s="34" t="str">
        <f>IF(AI7="","",IF(AI7="-","【-】","【"&amp;SUBSTITUTE(TEXT(AI7,"#,##0.00"),"-","△")&amp;"】"))</f>
        <v>【101.60】</v>
      </c>
      <c r="AJ6" s="35">
        <f>IF(AJ7="",NA(),AJ7)</f>
        <v>473.25</v>
      </c>
      <c r="AK6" s="35">
        <f t="shared" ref="AK6:AS6" si="5">IF(AK7="",NA(),AK7)</f>
        <v>571.62</v>
      </c>
      <c r="AL6" s="35">
        <f t="shared" si="5"/>
        <v>668.13</v>
      </c>
      <c r="AM6" s="35">
        <f t="shared" si="5"/>
        <v>754.8</v>
      </c>
      <c r="AN6" s="35">
        <f t="shared" si="5"/>
        <v>751.42</v>
      </c>
      <c r="AO6" s="35">
        <f t="shared" si="5"/>
        <v>223.09</v>
      </c>
      <c r="AP6" s="35">
        <f t="shared" si="5"/>
        <v>214.61</v>
      </c>
      <c r="AQ6" s="35">
        <f t="shared" si="5"/>
        <v>225.39</v>
      </c>
      <c r="AR6" s="35">
        <f t="shared" si="5"/>
        <v>224.04</v>
      </c>
      <c r="AS6" s="35">
        <f t="shared" si="5"/>
        <v>227.4</v>
      </c>
      <c r="AT6" s="34" t="str">
        <f>IF(AT7="","",IF(AT7="-","【-】","【"&amp;SUBSTITUTE(TEXT(AT7,"#,##0.00"),"-","△")&amp;"】"))</f>
        <v>【195.44】</v>
      </c>
      <c r="AU6" s="35">
        <f>IF(AU7="",NA(),AU7)</f>
        <v>78.08</v>
      </c>
      <c r="AV6" s="35">
        <f t="shared" ref="AV6:BD6" si="6">IF(AV7="",NA(),AV7)</f>
        <v>7.84</v>
      </c>
      <c r="AW6" s="35">
        <f t="shared" si="6"/>
        <v>8.1199999999999992</v>
      </c>
      <c r="AX6" s="35">
        <f t="shared" si="6"/>
        <v>10.29</v>
      </c>
      <c r="AY6" s="35">
        <f t="shared" si="6"/>
        <v>11.77</v>
      </c>
      <c r="AZ6" s="35">
        <f t="shared" si="6"/>
        <v>33.03</v>
      </c>
      <c r="BA6" s="35">
        <f t="shared" si="6"/>
        <v>29.45</v>
      </c>
      <c r="BB6" s="35">
        <f t="shared" si="6"/>
        <v>31.84</v>
      </c>
      <c r="BC6" s="35">
        <f t="shared" si="6"/>
        <v>29.91</v>
      </c>
      <c r="BD6" s="35">
        <f t="shared" si="6"/>
        <v>29.54</v>
      </c>
      <c r="BE6" s="34" t="str">
        <f>IF(BE7="","",IF(BE7="-","【-】","【"&amp;SUBSTITUTE(TEXT(BE7,"#,##0.00"),"-","△")&amp;"】"))</f>
        <v>【34.27】</v>
      </c>
      <c r="BF6" s="34">
        <f>IF(BF7="",NA(),BF7)</f>
        <v>0</v>
      </c>
      <c r="BG6" s="35">
        <f t="shared" ref="BG6:BO6" si="7">IF(BG7="",NA(),BG7)</f>
        <v>1307.98</v>
      </c>
      <c r="BH6" s="35">
        <f t="shared" si="7"/>
        <v>1208.28</v>
      </c>
      <c r="BI6" s="35">
        <f t="shared" si="7"/>
        <v>1078.45</v>
      </c>
      <c r="BJ6" s="35">
        <f t="shared" si="7"/>
        <v>932.19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54.04</v>
      </c>
      <c r="BR6" s="35">
        <f t="shared" ref="BR6:BZ6" si="8">IF(BR7="",NA(),BR7)</f>
        <v>46.16</v>
      </c>
      <c r="BS6" s="35">
        <f t="shared" si="8"/>
        <v>49.54</v>
      </c>
      <c r="BT6" s="35">
        <f t="shared" si="8"/>
        <v>50.34</v>
      </c>
      <c r="BU6" s="35">
        <f t="shared" si="8"/>
        <v>49.06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286.77999999999997</v>
      </c>
      <c r="CC6" s="35">
        <f t="shared" ref="CC6:CK6" si="9">IF(CC7="",NA(),CC7)</f>
        <v>336.07</v>
      </c>
      <c r="CD6" s="35">
        <f t="shared" si="9"/>
        <v>311.77</v>
      </c>
      <c r="CE6" s="35">
        <f t="shared" si="9"/>
        <v>306.51</v>
      </c>
      <c r="CF6" s="35">
        <f t="shared" si="9"/>
        <v>314.67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56.1</v>
      </c>
      <c r="CN6" s="35">
        <f t="shared" ref="CN6:CV6" si="10">IF(CN7="",NA(),CN7)</f>
        <v>56.1</v>
      </c>
      <c r="CO6" s="35">
        <f t="shared" si="10"/>
        <v>56.4</v>
      </c>
      <c r="CP6" s="35">
        <f t="shared" si="10"/>
        <v>55.38</v>
      </c>
      <c r="CQ6" s="35">
        <f t="shared" si="10"/>
        <v>53.9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77.22</v>
      </c>
      <c r="CY6" s="35">
        <f t="shared" ref="CY6:DG6" si="11">IF(CY7="",NA(),CY7)</f>
        <v>78.03</v>
      </c>
      <c r="CZ6" s="35">
        <f t="shared" si="11"/>
        <v>79.260000000000005</v>
      </c>
      <c r="DA6" s="35">
        <f t="shared" si="11"/>
        <v>79.92</v>
      </c>
      <c r="DB6" s="35">
        <f t="shared" si="11"/>
        <v>80.38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5">
        <f>IF(DI7="",NA(),DI7)</f>
        <v>22.98</v>
      </c>
      <c r="DJ6" s="35">
        <f t="shared" ref="DJ6:DR6" si="12">IF(DJ7="",NA(),DJ7)</f>
        <v>25.36</v>
      </c>
      <c r="DK6" s="35">
        <f t="shared" si="12"/>
        <v>27.69</v>
      </c>
      <c r="DL6" s="35">
        <f t="shared" si="12"/>
        <v>29.9</v>
      </c>
      <c r="DM6" s="35">
        <f t="shared" si="12"/>
        <v>32.01</v>
      </c>
      <c r="DN6" s="35">
        <f t="shared" si="12"/>
        <v>20.68</v>
      </c>
      <c r="DO6" s="35">
        <f t="shared" si="12"/>
        <v>22.41</v>
      </c>
      <c r="DP6" s="35">
        <f t="shared" si="12"/>
        <v>22.9</v>
      </c>
      <c r="DQ6" s="35">
        <f t="shared" si="12"/>
        <v>24.87</v>
      </c>
      <c r="DR6" s="35">
        <f t="shared" si="12"/>
        <v>24.13</v>
      </c>
      <c r="DS6" s="34" t="str">
        <f>IF(DS7="","",IF(DS7="-","【-】","【"&amp;SUBSTITUTE(TEXT(DS7,"#,##0.00"),"-","△")&amp;"】"))</f>
        <v>【24.12】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>
        <f>IF(EE7="",NA(),EE7)</f>
        <v>0.05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22101</v>
      </c>
      <c r="D7" s="37">
        <v>46</v>
      </c>
      <c r="E7" s="37">
        <v>17</v>
      </c>
      <c r="F7" s="37">
        <v>5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73.69</v>
      </c>
      <c r="P7" s="38">
        <v>20.59</v>
      </c>
      <c r="Q7" s="38">
        <v>87.84</v>
      </c>
      <c r="R7" s="38">
        <v>3065</v>
      </c>
      <c r="S7" s="38">
        <v>31458</v>
      </c>
      <c r="T7" s="38">
        <v>346.01</v>
      </c>
      <c r="U7" s="38">
        <v>90.92</v>
      </c>
      <c r="V7" s="38">
        <v>6428</v>
      </c>
      <c r="W7" s="38">
        <v>3.32</v>
      </c>
      <c r="X7" s="38">
        <v>1936.14</v>
      </c>
      <c r="Y7" s="38">
        <v>91.69</v>
      </c>
      <c r="Z7" s="38">
        <v>77.180000000000007</v>
      </c>
      <c r="AA7" s="38">
        <v>78.08</v>
      </c>
      <c r="AB7" s="38">
        <v>78.08</v>
      </c>
      <c r="AC7" s="38">
        <v>102.09</v>
      </c>
      <c r="AD7" s="38">
        <v>97.53</v>
      </c>
      <c r="AE7" s="38">
        <v>99.64</v>
      </c>
      <c r="AF7" s="38">
        <v>99.66</v>
      </c>
      <c r="AG7" s="38">
        <v>100.95</v>
      </c>
      <c r="AH7" s="38">
        <v>101.77</v>
      </c>
      <c r="AI7" s="38">
        <v>101.6</v>
      </c>
      <c r="AJ7" s="38">
        <v>473.25</v>
      </c>
      <c r="AK7" s="38">
        <v>571.62</v>
      </c>
      <c r="AL7" s="38">
        <v>668.13</v>
      </c>
      <c r="AM7" s="38">
        <v>754.8</v>
      </c>
      <c r="AN7" s="38">
        <v>751.42</v>
      </c>
      <c r="AO7" s="38">
        <v>223.09</v>
      </c>
      <c r="AP7" s="38">
        <v>214.61</v>
      </c>
      <c r="AQ7" s="38">
        <v>225.39</v>
      </c>
      <c r="AR7" s="38">
        <v>224.04</v>
      </c>
      <c r="AS7" s="38">
        <v>227.4</v>
      </c>
      <c r="AT7" s="38">
        <v>195.44</v>
      </c>
      <c r="AU7" s="38">
        <v>78.08</v>
      </c>
      <c r="AV7" s="38">
        <v>7.84</v>
      </c>
      <c r="AW7" s="38">
        <v>8.1199999999999992</v>
      </c>
      <c r="AX7" s="38">
        <v>10.29</v>
      </c>
      <c r="AY7" s="38">
        <v>11.77</v>
      </c>
      <c r="AZ7" s="38">
        <v>33.03</v>
      </c>
      <c r="BA7" s="38">
        <v>29.45</v>
      </c>
      <c r="BB7" s="38">
        <v>31.84</v>
      </c>
      <c r="BC7" s="38">
        <v>29.91</v>
      </c>
      <c r="BD7" s="38">
        <v>29.54</v>
      </c>
      <c r="BE7" s="38">
        <v>34.270000000000003</v>
      </c>
      <c r="BF7" s="38">
        <v>0</v>
      </c>
      <c r="BG7" s="38">
        <v>1307.98</v>
      </c>
      <c r="BH7" s="38">
        <v>1208.28</v>
      </c>
      <c r="BI7" s="38">
        <v>1078.45</v>
      </c>
      <c r="BJ7" s="38">
        <v>932.19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54.04</v>
      </c>
      <c r="BR7" s="38">
        <v>46.16</v>
      </c>
      <c r="BS7" s="38">
        <v>49.54</v>
      </c>
      <c r="BT7" s="38">
        <v>50.34</v>
      </c>
      <c r="BU7" s="38">
        <v>49.06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286.77999999999997</v>
      </c>
      <c r="CC7" s="38">
        <v>336.07</v>
      </c>
      <c r="CD7" s="38">
        <v>311.77</v>
      </c>
      <c r="CE7" s="38">
        <v>306.51</v>
      </c>
      <c r="CF7" s="38">
        <v>314.67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56.1</v>
      </c>
      <c r="CN7" s="38">
        <v>56.1</v>
      </c>
      <c r="CO7" s="38">
        <v>56.4</v>
      </c>
      <c r="CP7" s="38">
        <v>55.38</v>
      </c>
      <c r="CQ7" s="38">
        <v>53.9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77.22</v>
      </c>
      <c r="CY7" s="38">
        <v>78.03</v>
      </c>
      <c r="CZ7" s="38">
        <v>79.260000000000005</v>
      </c>
      <c r="DA7" s="38">
        <v>79.92</v>
      </c>
      <c r="DB7" s="38">
        <v>80.38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>
        <v>22.98</v>
      </c>
      <c r="DJ7" s="38">
        <v>25.36</v>
      </c>
      <c r="DK7" s="38">
        <v>27.69</v>
      </c>
      <c r="DL7" s="38">
        <v>29.9</v>
      </c>
      <c r="DM7" s="38">
        <v>32.01</v>
      </c>
      <c r="DN7" s="38">
        <v>20.68</v>
      </c>
      <c r="DO7" s="38">
        <v>22.41</v>
      </c>
      <c r="DP7" s="38">
        <v>22.9</v>
      </c>
      <c r="DQ7" s="38">
        <v>24.87</v>
      </c>
      <c r="DR7" s="38">
        <v>24.13</v>
      </c>
      <c r="DS7" s="38">
        <v>24.12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0.05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201op</cp:lastModifiedBy>
  <cp:lastPrinted>2020-01-15T09:34:20Z</cp:lastPrinted>
  <dcterms:created xsi:type="dcterms:W3CDTF">2019-12-05T04:52:29Z</dcterms:created>
  <dcterms:modified xsi:type="dcterms:W3CDTF">2020-02-04T07:19:26Z</dcterms:modified>
  <cp:category/>
</cp:coreProperties>
</file>