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9\Desktop\経営比較分析表\02 回答\"/>
    </mc:Choice>
  </mc:AlternateContent>
  <workbookProtection workbookAlgorithmName="SHA-512" workbookHashValue="T0v82aCBCkdgkQOMatlwlptphQfNCq6HWv///qa+dmp4AYVRMUtbDx0yQCfgT3VA/57OtyT/1bRc/hSR1Bvvog==" workbookSaltValue="+7PoDnOe4nHWcdQTf3qgu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<sst xmlns="http://schemas.openxmlformats.org/spreadsheetml/2006/main" count="228" uniqueCount="111">
  <si>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</si>
  <si>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</si>
  <si>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</si>
  <si>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</si>
  <si>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</si>
  <si>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</si>
  <si>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</si>
  <si>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</si>
  <si>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</si>
  <si>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</si>
  <si>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</si>
  <si>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</si>
  <si>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</si>
  <si>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</si>
  <si>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</si>
  <si>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</si>
  <si>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</si>
  <si>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</si>
  <si>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</si>
  <si>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</si>
  <si>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</si>
  <si>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</si>
  <si>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</si>
  <si>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</si>
  <si>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</si>
  <si>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</si>
  <si>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</si>
  <si>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</si>
  <si>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</si>
  <si>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</si>
  <si>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</si>
  <si>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</si>
  <si>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</si>
  <si>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</si>
  <si>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</si>
  <si>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</si>
  <si>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</si>
  <si>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</si>
  <si>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</si>
  <si>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</si>
  <si>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</si>
  <si>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</si>
  <si>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</si>
  <si>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</si>
  <si>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</si>
  <si>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</si>
  <si>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</si>
  <si>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</si>
  <si>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</si>
  <si>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</si>
  <si>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</si>
  <si>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</si>
  <si>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</si>
  <si>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</si>
  <si>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</si>
  <si>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</si>
  <si>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</si>
  <si>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</si>
  <si>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</si>
  <si>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</si>
  <si>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</si>
  <si>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</si>
  <si>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</si>
  <si>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</si>
  <si>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</si>
  <si>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</si>
  <si>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</si>
  <si>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</si>
  <si>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</si>
  <si>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</si>
  <si>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</si>
  <si>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</si>
  <si>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</si>
  <si>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</si>
  <si>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</si>
  <si>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</si>
  <si>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</si>
  <si>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</si>
  <si>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</si>
  <si>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</si>
  <si>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</si>
  <si>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</si>
  <si>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</si>
  <si>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</si>
  <si>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</si>
  <si>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</si>
  <si>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</si>
  <si>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</si>
  <si>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</si>
  <si>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</si>
  <si>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</si>
  <si>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</si>
  <si>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</si>
  <si>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</si>
  <si>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</si>
  <si>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</si>
  <si>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</si>
  <si>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</si>
  <si>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</si>
  <si>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</si>
  <si>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</si>
  <si>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</si>
  <si>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</si>
  <si>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</si>
  <si>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</si>
  <si>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</si>
  <si>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</si>
  <si>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</si>
  <si>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有形固定資産減価償却率は、類似団体よりも高い値であり、年々増加傾向にあるのは、汚水ます設置分による有形固定資産減価償却が増加の原因となる。
ただ、管渠老朽化率は低く、老朽化等による管渠の破損等も発生していない。
計画的な点検による早期修繕を実施することで、重大な故障等を未然に防ぐ必要がある。
</t>
    <phoneticPr fontId="4"/>
  </si>
  <si>
    <t xml:space="preserve">経常収支比率について、H27より100％を上回っており僅かに黒字ではあり、H30で累積欠損金比率は０となった。
しかし、経費回収率は微増傾向にあるものの100％を下回っているため、使用料以外の一般会計からの繰入金で賄われている状況にある。よって、適正な使用料収入の確保やより一層の費用削減策が必要である。
汚水処理原価は、類似団体よりも低く、効率的な汚水処理が実施されている。
水洗化率は微増傾向ではあり、類似団体と同程度であるが、公共用水域の水質保全と料金収入増加の観点から、水洗化率向上へ向けた取組みが必要である。
</t>
    <rPh sb="66" eb="68">
      <t>ビゾウ</t>
    </rPh>
    <rPh sb="113" eb="115">
      <t>ジョウキョウ</t>
    </rPh>
    <rPh sb="208" eb="211">
      <t>ドウテイド</t>
    </rPh>
    <rPh sb="239" eb="242">
      <t>スイセンカ</t>
    </rPh>
    <rPh sb="242" eb="243">
      <t>リツ</t>
    </rPh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</si>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</sst>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3.18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0-415C-B5C2-04476A61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0-415C-B5C2-04476A61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8-4EE6-A482-435138AD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8-4EE6-A482-435138AD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80.61</c:v>
                </c:pt>
                <c:pt idx="1">
                  <c:v>80.87</c:v>
                </c:pt>
                <c:pt idx="2">
                  <c:v>81.73</c:v>
                </c:pt>
                <c:pt idx="3">
                  <c:v>82.8</c:v>
                </c:pt>
                <c:pt idx="4">
                  <c:v>83.03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D-4B48-8F02-D00F1D51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D-4B48-8F02-D00F1D51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98.62</c:v>
                </c:pt>
                <c:pt idx="1">
                  <c:v>101.64</c:v>
                </c:pt>
                <c:pt idx="2">
                  <c:v>102.23</c:v>
                </c:pt>
                <c:pt idx="3">
                  <c:v>102.12</c:v>
                </c:pt>
                <c:pt idx="4">
                  <c:v>123.34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1-4B82-8D1D-69C7A0973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108.56</c:v>
                </c:pt>
                <c:pt idx="1">
                  <c:v>109.12</c:v>
                </c:pt>
                <c:pt idx="2">
                  <c:v>106.85</c:v>
                </c:pt>
                <c:pt idx="3">
                  <c:v>108.11</c:v>
                </c:pt>
                <c:pt idx="4">
                  <c:v>104.14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1-4B82-8D1D-69C7A0973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17.13</c:v>
                </c:pt>
                <c:pt idx="1">
                  <c:v>19.55</c:v>
                </c:pt>
                <c:pt idx="2">
                  <c:v>21.96</c:v>
                </c:pt>
                <c:pt idx="3">
                  <c:v>24.35</c:v>
                </c:pt>
                <c:pt idx="4">
                  <c:v>26.71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8-4B9A-A8AB-C4E36559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21.28</c:v>
                </c:pt>
                <c:pt idx="1">
                  <c:v>23.95</c:v>
                </c:pt>
                <c:pt idx="2">
                  <c:v>21.09</c:v>
                </c:pt>
                <c:pt idx="3">
                  <c:v>21.16</c:v>
                </c:pt>
                <c:pt idx="4">
                  <c:v>15.95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8-4B9A-A8AB-C4E36559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F-42BC-B71F-87D06D0F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F-42BC-B71F-87D06D0F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21.85</c:v>
                </c:pt>
                <c:pt idx="1">
                  <c:v>17.91</c:v>
                </c:pt>
                <c:pt idx="2">
                  <c:v>13.53</c:v>
                </c:pt>
                <c:pt idx="3">
                  <c:v>9.51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0-4320-BE27-00F20B5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100.32</c:v>
                </c:pt>
                <c:pt idx="1">
                  <c:v>116.49</c:v>
                </c:pt>
                <c:pt idx="2">
                  <c:v>92.92</c:v>
                </c:pt>
                <c:pt idx="3">
                  <c:v>86.54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0-4320-BE27-00F20B5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101.78</c:v>
                </c:pt>
                <c:pt idx="1">
                  <c:v>29.81</c:v>
                </c:pt>
                <c:pt idx="2">
                  <c:v>28.3</c:v>
                </c:pt>
                <c:pt idx="3">
                  <c:v>35.75</c:v>
                </c:pt>
                <c:pt idx="4">
                  <c:v>40.28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9-4C4F-9674-3D92820E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44.37</c:v>
                </c:pt>
                <c:pt idx="2">
                  <c:v>50.66</c:v>
                </c:pt>
                <c:pt idx="3">
                  <c:v>62.25</c:v>
                </c:pt>
                <c:pt idx="4">
                  <c:v>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9-4C4F-9674-3D92820E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1397.73</c:v>
                </c:pt>
                <c:pt idx="2">
                  <c:v>1269.3499999999999</c:v>
                </c:pt>
                <c:pt idx="3">
                  <c:v>1135.3499999999999</c:v>
                </c:pt>
                <c:pt idx="4">
                  <c:v>1005.49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E-48DB-B707-9F3CA91B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E-48DB-B707-9F3CA91B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76.3</c:v>
                </c:pt>
                <c:pt idx="1">
                  <c:v>82.67</c:v>
                </c:pt>
                <c:pt idx="2">
                  <c:v>89.77</c:v>
                </c:pt>
                <c:pt idx="3">
                  <c:v>91.85</c:v>
                </c:pt>
                <c:pt idx="4">
                  <c:v>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6-47DC-989A-73C2C77D0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6-47DC-989A-73C2C77D0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212.37</c:v>
                </c:pt>
                <c:pt idx="1">
                  <c:v>197.02</c:v>
                </c:pt>
                <c:pt idx="2">
                  <c:v>181.4</c:v>
                </c:pt>
                <c:pt idx="3">
                  <c:v>177.42</c:v>
                </c:pt>
                <c:pt idx="4">
                  <c:v>176.5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5-460F-BD04-93D51C072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5-460F-BD04-93D51C072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平川市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31458</v>
      </c>
      <c r="AM8" s="68"/>
      <c r="AN8" s="68"/>
      <c r="AO8" s="68"/>
      <c r="AP8" s="68"/>
      <c r="AQ8" s="68"/>
      <c r="AR8" s="68"/>
      <c r="AS8" s="68"/>
      <c r="AT8" s="67">
        <f>データ!T6</f>
        <v>346.01</v>
      </c>
      <c r="AU8" s="67"/>
      <c r="AV8" s="67"/>
      <c r="AW8" s="67"/>
      <c r="AX8" s="67"/>
      <c r="AY8" s="67"/>
      <c r="AZ8" s="67"/>
      <c r="BA8" s="67"/>
      <c r="BB8" s="67">
        <f>データ!U6</f>
        <v>90.92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65.62</v>
      </c>
      <c r="J10" s="67"/>
      <c r="K10" s="67"/>
      <c r="L10" s="67"/>
      <c r="M10" s="67"/>
      <c r="N10" s="67"/>
      <c r="O10" s="67"/>
      <c r="P10" s="67">
        <f>データ!P6</f>
        <v>72.52</v>
      </c>
      <c r="Q10" s="67"/>
      <c r="R10" s="67"/>
      <c r="S10" s="67"/>
      <c r="T10" s="67"/>
      <c r="U10" s="67"/>
      <c r="V10" s="67"/>
      <c r="W10" s="67">
        <f>データ!Q6</f>
        <v>83.02</v>
      </c>
      <c r="X10" s="67"/>
      <c r="Y10" s="67"/>
      <c r="Z10" s="67"/>
      <c r="AA10" s="67"/>
      <c r="AB10" s="67"/>
      <c r="AC10" s="67"/>
      <c r="AD10" s="68">
        <f>データ!R6</f>
        <v>3065</v>
      </c>
      <c r="AE10" s="68"/>
      <c r="AF10" s="68"/>
      <c r="AG10" s="68"/>
      <c r="AH10" s="68"/>
      <c r="AI10" s="68"/>
      <c r="AJ10" s="68"/>
      <c r="AK10" s="2"/>
      <c r="AL10" s="68">
        <f>データ!V6</f>
        <v>22635</v>
      </c>
      <c r="AM10" s="68"/>
      <c r="AN10" s="68"/>
      <c r="AO10" s="68"/>
      <c r="AP10" s="68"/>
      <c r="AQ10" s="68"/>
      <c r="AR10" s="68"/>
      <c r="AS10" s="68"/>
      <c r="AT10" s="67">
        <f>データ!W6</f>
        <v>8.14</v>
      </c>
      <c r="AU10" s="67"/>
      <c r="AV10" s="67"/>
      <c r="AW10" s="67"/>
      <c r="AX10" s="67"/>
      <c r="AY10" s="67"/>
      <c r="AZ10" s="67"/>
      <c r="BA10" s="67"/>
      <c r="BB10" s="67">
        <f>データ!X6</f>
        <v>2780.71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C3W3r3GLiTwWyVEM8SP5wOZzp3voGXtdDbKGeB/MLOdAARZkz9tfXZ6kIo00nzDSSjOBnVXFOFfNASZk+Pnc4w==" saltValue="uZXGpttwQYjnXDB6+2gG3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65.62</v>
      </c>
      <c r="P6" s="34">
        <f t="shared" si="3"/>
        <v>72.52</v>
      </c>
      <c r="Q6" s="34">
        <f t="shared" si="3"/>
        <v>83.02</v>
      </c>
      <c r="R6" s="34">
        <f t="shared" si="3"/>
        <v>3065</v>
      </c>
      <c r="S6" s="34">
        <f t="shared" si="3"/>
        <v>31458</v>
      </c>
      <c r="T6" s="34">
        <f t="shared" si="3"/>
        <v>346.01</v>
      </c>
      <c r="U6" s="34">
        <f t="shared" si="3"/>
        <v>90.92</v>
      </c>
      <c r="V6" s="34">
        <f t="shared" si="3"/>
        <v>22635</v>
      </c>
      <c r="W6" s="34">
        <f t="shared" si="3"/>
        <v>8.14</v>
      </c>
      <c r="X6" s="34">
        <f t="shared" si="3"/>
        <v>2780.71</v>
      </c>
      <c r="Y6" s="35">
        <f>IF(Y7="",NA(),Y7)</f>
        <v>98.62</v>
      </c>
      <c r="Z6" s="35">
        <f t="shared" ref="Z6:AH6" si="4">IF(Z7="",NA(),Z7)</f>
        <v>101.64</v>
      </c>
      <c r="AA6" s="35">
        <f t="shared" si="4"/>
        <v>102.23</v>
      </c>
      <c r="AB6" s="35">
        <f t="shared" si="4"/>
        <v>102.12</v>
      </c>
      <c r="AC6" s="35">
        <f t="shared" si="4"/>
        <v>123.34</v>
      </c>
      <c r="AD6" s="35">
        <f t="shared" si="4"/>
        <v>108.56</v>
      </c>
      <c r="AE6" s="35">
        <f t="shared" si="4"/>
        <v>109.12</v>
      </c>
      <c r="AF6" s="35">
        <f t="shared" si="4"/>
        <v>106.85</v>
      </c>
      <c r="AG6" s="35">
        <f t="shared" si="4"/>
        <v>108.11</v>
      </c>
      <c r="AH6" s="35">
        <f t="shared" si="4"/>
        <v>104.14</v>
      </c>
      <c r="AI6" s="34" t="str">
        <f>IF(AI7="","",IF(AI7="-","【-】","【"&amp;SUBSTITUTE(TEXT(AI7,"#,##0.00"),"-","△")&amp;"】"))</f>
        <v>【108.69】</v>
      </c>
      <c r="AJ6" s="35">
        <f>IF(AJ7="",NA(),AJ7)</f>
        <v>21.85</v>
      </c>
      <c r="AK6" s="35">
        <f t="shared" ref="AK6:AS6" si="5">IF(AK7="",NA(),AK7)</f>
        <v>17.91</v>
      </c>
      <c r="AL6" s="35">
        <f t="shared" si="5"/>
        <v>13.53</v>
      </c>
      <c r="AM6" s="35">
        <f t="shared" si="5"/>
        <v>9.51</v>
      </c>
      <c r="AN6" s="34">
        <f t="shared" si="5"/>
        <v>0</v>
      </c>
      <c r="AO6" s="35">
        <f t="shared" si="5"/>
        <v>100.32</v>
      </c>
      <c r="AP6" s="35">
        <f t="shared" si="5"/>
        <v>116.49</v>
      </c>
      <c r="AQ6" s="35">
        <f t="shared" si="5"/>
        <v>92.92</v>
      </c>
      <c r="AR6" s="35">
        <f t="shared" si="5"/>
        <v>86.54</v>
      </c>
      <c r="AS6" s="35">
        <f t="shared" si="5"/>
        <v>73.180000000000007</v>
      </c>
      <c r="AT6" s="34" t="str">
        <f>IF(AT7="","",IF(AT7="-","【-】","【"&amp;SUBSTITUTE(TEXT(AT7,"#,##0.00"),"-","△")&amp;"】"))</f>
        <v>【3.28】</v>
      </c>
      <c r="AU6" s="35">
        <f>IF(AU7="",NA(),AU7)</f>
        <v>101.78</v>
      </c>
      <c r="AV6" s="35">
        <f t="shared" ref="AV6:BD6" si="6">IF(AV7="",NA(),AV7)</f>
        <v>29.81</v>
      </c>
      <c r="AW6" s="35">
        <f t="shared" si="6"/>
        <v>28.3</v>
      </c>
      <c r="AX6" s="35">
        <f t="shared" si="6"/>
        <v>35.75</v>
      </c>
      <c r="AY6" s="35">
        <f t="shared" si="6"/>
        <v>40.28</v>
      </c>
      <c r="AZ6" s="35">
        <f t="shared" si="6"/>
        <v>49.23</v>
      </c>
      <c r="BA6" s="35">
        <f t="shared" si="6"/>
        <v>44.37</v>
      </c>
      <c r="BB6" s="35">
        <f t="shared" si="6"/>
        <v>50.66</v>
      </c>
      <c r="BC6" s="35">
        <f t="shared" si="6"/>
        <v>62.25</v>
      </c>
      <c r="BD6" s="35">
        <f t="shared" si="6"/>
        <v>52.32</v>
      </c>
      <c r="BE6" s="34" t="str">
        <f>IF(BE7="","",IF(BE7="-","【-】","【"&amp;SUBSTITUTE(TEXT(BE7,"#,##0.00"),"-","△")&amp;"】"))</f>
        <v>【69.49】</v>
      </c>
      <c r="BF6" s="34">
        <f>IF(BF7="",NA(),BF7)</f>
        <v>0</v>
      </c>
      <c r="BG6" s="35">
        <f t="shared" ref="BG6:BO6" si="7">IF(BG7="",NA(),BG7)</f>
        <v>1397.73</v>
      </c>
      <c r="BH6" s="35">
        <f t="shared" si="7"/>
        <v>1269.3499999999999</v>
      </c>
      <c r="BI6" s="35">
        <f t="shared" si="7"/>
        <v>1135.3499999999999</v>
      </c>
      <c r="BJ6" s="35">
        <f t="shared" si="7"/>
        <v>1005.49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76.3</v>
      </c>
      <c r="BR6" s="35">
        <f t="shared" ref="BR6:BZ6" si="8">IF(BR7="",NA(),BR7)</f>
        <v>82.67</v>
      </c>
      <c r="BS6" s="35">
        <f t="shared" si="8"/>
        <v>89.77</v>
      </c>
      <c r="BT6" s="35">
        <f t="shared" si="8"/>
        <v>91.85</v>
      </c>
      <c r="BU6" s="35">
        <f t="shared" si="8"/>
        <v>91.93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212.37</v>
      </c>
      <c r="CC6" s="35">
        <f t="shared" ref="CC6:CK6" si="9">IF(CC7="",NA(),CC7)</f>
        <v>197.02</v>
      </c>
      <c r="CD6" s="35">
        <f t="shared" si="9"/>
        <v>181.4</v>
      </c>
      <c r="CE6" s="35">
        <f t="shared" si="9"/>
        <v>177.42</v>
      </c>
      <c r="CF6" s="35">
        <f t="shared" si="9"/>
        <v>176.5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80.61</v>
      </c>
      <c r="CY6" s="35">
        <f t="shared" ref="CY6:DG6" si="11">IF(CY7="",NA(),CY7)</f>
        <v>80.87</v>
      </c>
      <c r="CZ6" s="35">
        <f t="shared" si="11"/>
        <v>81.73</v>
      </c>
      <c r="DA6" s="35">
        <f t="shared" si="11"/>
        <v>82.8</v>
      </c>
      <c r="DB6" s="35">
        <f t="shared" si="11"/>
        <v>83.03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5">
        <f>IF(DI7="",NA(),DI7)</f>
        <v>17.13</v>
      </c>
      <c r="DJ6" s="35">
        <f t="shared" ref="DJ6:DR6" si="12">IF(DJ7="",NA(),DJ7)</f>
        <v>19.55</v>
      </c>
      <c r="DK6" s="35">
        <f t="shared" si="12"/>
        <v>21.96</v>
      </c>
      <c r="DL6" s="35">
        <f t="shared" si="12"/>
        <v>24.35</v>
      </c>
      <c r="DM6" s="35">
        <f t="shared" si="12"/>
        <v>26.71</v>
      </c>
      <c r="DN6" s="35">
        <f t="shared" si="12"/>
        <v>21.28</v>
      </c>
      <c r="DO6" s="35">
        <f t="shared" si="12"/>
        <v>23.95</v>
      </c>
      <c r="DP6" s="35">
        <f t="shared" si="12"/>
        <v>21.09</v>
      </c>
      <c r="DQ6" s="35">
        <f t="shared" si="12"/>
        <v>21.16</v>
      </c>
      <c r="DR6" s="35">
        <f t="shared" si="12"/>
        <v>15.95</v>
      </c>
      <c r="DS6" s="34" t="str">
        <f>IF(DS7="","",IF(DS7="-","【-】","【"&amp;SUBSTITUTE(TEXT(DS7,"#,##0.00"),"-","△")&amp;"】"))</f>
        <v>【38.60】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3.18</v>
      </c>
      <c r="EI6" s="34">
        <f t="shared" si="14"/>
        <v>0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22101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65.62</v>
      </c>
      <c r="P7" s="38">
        <v>72.52</v>
      </c>
      <c r="Q7" s="38">
        <v>83.02</v>
      </c>
      <c r="R7" s="38">
        <v>3065</v>
      </c>
      <c r="S7" s="38">
        <v>31458</v>
      </c>
      <c r="T7" s="38">
        <v>346.01</v>
      </c>
      <c r="U7" s="38">
        <v>90.92</v>
      </c>
      <c r="V7" s="38">
        <v>22635</v>
      </c>
      <c r="W7" s="38">
        <v>8.14</v>
      </c>
      <c r="X7" s="38">
        <v>2780.71</v>
      </c>
      <c r="Y7" s="38">
        <v>98.62</v>
      </c>
      <c r="Z7" s="38">
        <v>101.64</v>
      </c>
      <c r="AA7" s="38">
        <v>102.23</v>
      </c>
      <c r="AB7" s="38">
        <v>102.12</v>
      </c>
      <c r="AC7" s="38">
        <v>123.34</v>
      </c>
      <c r="AD7" s="38">
        <v>108.56</v>
      </c>
      <c r="AE7" s="38">
        <v>109.12</v>
      </c>
      <c r="AF7" s="38">
        <v>106.85</v>
      </c>
      <c r="AG7" s="38">
        <v>108.11</v>
      </c>
      <c r="AH7" s="38">
        <v>104.14</v>
      </c>
      <c r="AI7" s="38">
        <v>108.69</v>
      </c>
      <c r="AJ7" s="38">
        <v>21.85</v>
      </c>
      <c r="AK7" s="38">
        <v>17.91</v>
      </c>
      <c r="AL7" s="38">
        <v>13.53</v>
      </c>
      <c r="AM7" s="38">
        <v>9.51</v>
      </c>
      <c r="AN7" s="38">
        <v>0</v>
      </c>
      <c r="AO7" s="38">
        <v>100.32</v>
      </c>
      <c r="AP7" s="38">
        <v>116.49</v>
      </c>
      <c r="AQ7" s="38">
        <v>92.92</v>
      </c>
      <c r="AR7" s="38">
        <v>86.54</v>
      </c>
      <c r="AS7" s="38">
        <v>73.180000000000007</v>
      </c>
      <c r="AT7" s="38">
        <v>3.28</v>
      </c>
      <c r="AU7" s="38">
        <v>101.78</v>
      </c>
      <c r="AV7" s="38">
        <v>29.81</v>
      </c>
      <c r="AW7" s="38">
        <v>28.3</v>
      </c>
      <c r="AX7" s="38">
        <v>35.75</v>
      </c>
      <c r="AY7" s="38">
        <v>40.28</v>
      </c>
      <c r="AZ7" s="38">
        <v>49.23</v>
      </c>
      <c r="BA7" s="38">
        <v>44.37</v>
      </c>
      <c r="BB7" s="38">
        <v>50.66</v>
      </c>
      <c r="BC7" s="38">
        <v>62.25</v>
      </c>
      <c r="BD7" s="38">
        <v>52.32</v>
      </c>
      <c r="BE7" s="38">
        <v>69.489999999999995</v>
      </c>
      <c r="BF7" s="38">
        <v>0</v>
      </c>
      <c r="BG7" s="38">
        <v>1397.73</v>
      </c>
      <c r="BH7" s="38">
        <v>1269.3499999999999</v>
      </c>
      <c r="BI7" s="38">
        <v>1135.3499999999999</v>
      </c>
      <c r="BJ7" s="38">
        <v>1005.49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76.3</v>
      </c>
      <c r="BR7" s="38">
        <v>82.67</v>
      </c>
      <c r="BS7" s="38">
        <v>89.77</v>
      </c>
      <c r="BT7" s="38">
        <v>91.85</v>
      </c>
      <c r="BU7" s="38">
        <v>91.93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212.37</v>
      </c>
      <c r="CC7" s="38">
        <v>197.02</v>
      </c>
      <c r="CD7" s="38">
        <v>181.4</v>
      </c>
      <c r="CE7" s="38">
        <v>177.42</v>
      </c>
      <c r="CF7" s="38">
        <v>176.5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80.61</v>
      </c>
      <c r="CY7" s="38">
        <v>80.87</v>
      </c>
      <c r="CZ7" s="38">
        <v>81.73</v>
      </c>
      <c r="DA7" s="38">
        <v>82.8</v>
      </c>
      <c r="DB7" s="38">
        <v>83.03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>
        <v>17.13</v>
      </c>
      <c r="DJ7" s="38">
        <v>19.55</v>
      </c>
      <c r="DK7" s="38">
        <v>21.96</v>
      </c>
      <c r="DL7" s="38">
        <v>24.35</v>
      </c>
      <c r="DM7" s="38">
        <v>26.71</v>
      </c>
      <c r="DN7" s="38">
        <v>21.28</v>
      </c>
      <c r="DO7" s="38">
        <v>23.95</v>
      </c>
      <c r="DP7" s="38">
        <v>21.09</v>
      </c>
      <c r="DQ7" s="38">
        <v>21.16</v>
      </c>
      <c r="DR7" s="38">
        <v>15.95</v>
      </c>
      <c r="DS7" s="38">
        <v>38.6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5.64</v>
      </c>
      <c r="EE7" s="38">
        <v>0</v>
      </c>
      <c r="EF7" s="38">
        <v>0</v>
      </c>
      <c r="EG7" s="38">
        <v>0</v>
      </c>
      <c r="EH7" s="38">
        <v>3.18</v>
      </c>
      <c r="EI7" s="38">
        <v>0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0599</cp:lastModifiedBy>
  <cp:lastPrinted>2020-01-15T08:45:29Z</cp:lastPrinted>
  <dcterms:created xsi:type="dcterms:W3CDTF">2019-12-05T04:42:26Z</dcterms:created>
  <dcterms:modified xsi:type="dcterms:W3CDTF">2020-01-15T09:35:43Z</dcterms:modified>
  <cp:category/>
</cp:coreProperties>
</file>