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HfAZFtLw+DloZaLi8/K2EyAge7D6jqW3jsWCtwasiFBXyV7C0a1bO+XxxuwMk4hBMdhhCDHv+due2UlgHNZCA==" workbookSaltValue="QSGMYoRuKUHLUjOn2Y8sU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<sst xmlns="http://schemas.openxmlformats.org/spreadsheetml/2006/main" xmlns:r="http://schemas.openxmlformats.org/officeDocument/2006/relationships" count="111" uniqueCount="111">
  <si>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</si>
  <si>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</si>
  <si>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</si>
  <si>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</si>
  <si>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</si>
  <si>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　つがる市の農業集落排水事業は町村合併の関係もあり、供用開始後33年経過している箇所から14年経過している箇所まで、経過年数も幅広く処理場も11箇所と多数存在している。整備計画は終了しており、今後は処理場、管渠共に修繕及び更新を行う必要があり、維持管理経費について増加してゆく事が考えられる。過疎地域であり、人口減少により加入者数の増加が見込めない地域がある一方、大規模スーパー近隣の戸数が増加傾向にあり、処理場毎の余剰処理能力に差が見られる事から、公共(特環含む)下水道を含め今後共同化、集約化し効率的な経営に努める。</t>
    <rPh sb="4" eb="5">
      <t>シ</t>
    </rPh>
    <rPh sb="6" eb="8">
      <t>ノウギョウ</t>
    </rPh>
    <rPh sb="8" eb="10">
      <t>シュウラク</t>
    </rPh>
    <rPh sb="10" eb="12">
      <t>ハイスイ</t>
    </rPh>
    <rPh sb="12" eb="14">
      <t>ジギョウ</t>
    </rPh>
    <rPh sb="15" eb="17">
      <t>チョウソン</t>
    </rPh>
    <rPh sb="17" eb="19">
      <t>ガッペイ</t>
    </rPh>
    <rPh sb="20" eb="22">
      <t>カンケイ</t>
    </rPh>
    <rPh sb="26" eb="28">
      <t>キョウヨウ</t>
    </rPh>
    <rPh sb="28" eb="31">
      <t>カイシゴ</t>
    </rPh>
    <rPh sb="33" eb="34">
      <t>ネン</t>
    </rPh>
    <rPh sb="34" eb="36">
      <t>ケイカ</t>
    </rPh>
    <rPh sb="40" eb="42">
      <t>カショ</t>
    </rPh>
    <rPh sb="46" eb="47">
      <t>ネン</t>
    </rPh>
    <rPh sb="47" eb="49">
      <t>ケイカ</t>
    </rPh>
    <rPh sb="53" eb="55">
      <t>カショ</t>
    </rPh>
    <rPh sb="58" eb="60">
      <t>ケイカ</t>
    </rPh>
    <rPh sb="60" eb="62">
      <t>ネンスウ</t>
    </rPh>
    <rPh sb="63" eb="65">
      <t>ハバヒロ</t>
    </rPh>
    <rPh sb="66" eb="69">
      <t>ショリジョウ</t>
    </rPh>
    <rPh sb="72" eb="74">
      <t>カショ</t>
    </rPh>
    <rPh sb="75" eb="77">
      <t>タスウ</t>
    </rPh>
    <rPh sb="77" eb="79">
      <t>ソンザイ</t>
    </rPh>
    <rPh sb="84" eb="86">
      <t>セイビ</t>
    </rPh>
    <rPh sb="86" eb="88">
      <t>ケイカク</t>
    </rPh>
    <rPh sb="89" eb="91">
      <t>シュウリョウ</t>
    </rPh>
    <rPh sb="96" eb="98">
      <t>コンゴ</t>
    </rPh>
    <rPh sb="99" eb="102">
      <t>ショリジョウ</t>
    </rPh>
    <rPh sb="103" eb="105">
      <t>カンキョ</t>
    </rPh>
    <rPh sb="105" eb="106">
      <t>トモ</t>
    </rPh>
    <rPh sb="107" eb="109">
      <t>シュウゼン</t>
    </rPh>
    <rPh sb="109" eb="110">
      <t>オヨ</t>
    </rPh>
    <rPh sb="111" eb="113">
      <t>コウシン</t>
    </rPh>
    <rPh sb="114" eb="115">
      <t>オコナ</t>
    </rPh>
    <rPh sb="116" eb="118">
      <t>ヒツヨウ</t>
    </rPh>
    <rPh sb="122" eb="124">
      <t>イジ</t>
    </rPh>
    <rPh sb="124" eb="126">
      <t>カンリ</t>
    </rPh>
    <rPh sb="126" eb="128">
      <t>ケイヒ</t>
    </rPh>
    <rPh sb="132" eb="134">
      <t>ゾウカ</t>
    </rPh>
    <rPh sb="138" eb="139">
      <t>コト</t>
    </rPh>
    <rPh sb="140" eb="141">
      <t>カンガ</t>
    </rPh>
    <rPh sb="146" eb="148">
      <t>カソ</t>
    </rPh>
    <rPh sb="148" eb="150">
      <t>チイキ</t>
    </rPh>
    <rPh sb="154" eb="156">
      <t>ジンコウ</t>
    </rPh>
    <rPh sb="156" eb="158">
      <t>ゲンショウ</t>
    </rPh>
    <rPh sb="161" eb="164">
      <t>カニュウシャ</t>
    </rPh>
    <rPh sb="164" eb="165">
      <t>スウ</t>
    </rPh>
    <rPh sb="166" eb="168">
      <t>ゾウカ</t>
    </rPh>
    <rPh sb="169" eb="171">
      <t>ミコ</t>
    </rPh>
    <rPh sb="174" eb="176">
      <t>チイキ</t>
    </rPh>
    <rPh sb="179" eb="181">
      <t>イッポウ</t>
    </rPh>
    <rPh sb="182" eb="185">
      <t>ダイキボ</t>
    </rPh>
    <rPh sb="189" eb="191">
      <t>キンリン</t>
    </rPh>
    <rPh sb="192" eb="194">
      <t>コスウ</t>
    </rPh>
    <rPh sb="195" eb="197">
      <t>ゾウカ</t>
    </rPh>
    <rPh sb="197" eb="199">
      <t>ケイコウ</t>
    </rPh>
    <rPh sb="203" eb="206">
      <t>ショリジョウ</t>
    </rPh>
    <rPh sb="206" eb="207">
      <t>ゴト</t>
    </rPh>
    <rPh sb="208" eb="210">
      <t>ヨジョウ</t>
    </rPh>
    <rPh sb="210" eb="212">
      <t>ショリ</t>
    </rPh>
    <rPh sb="212" eb="214">
      <t>ノウリョク</t>
    </rPh>
    <rPh sb="215" eb="216">
      <t>サ</t>
    </rPh>
    <rPh sb="217" eb="218">
      <t>ミ</t>
    </rPh>
    <rPh sb="221" eb="222">
      <t>コト</t>
    </rPh>
    <rPh sb="225" eb="227">
      <t>コウキョウ</t>
    </rPh>
    <rPh sb="228" eb="230">
      <t>トッカン</t>
    </rPh>
    <rPh sb="230" eb="231">
      <t>フク</t>
    </rPh>
    <rPh sb="233" eb="236">
      <t>ゲスイドウ</t>
    </rPh>
    <rPh sb="237" eb="238">
      <t>フク</t>
    </rPh>
    <rPh sb="239" eb="241">
      <t>コンゴ</t>
    </rPh>
    <rPh sb="241" eb="244">
      <t>キョウドウカ</t>
    </rPh>
    <rPh sb="245" eb="248">
      <t>シュウヤクカ</t>
    </rPh>
    <rPh sb="249" eb="252">
      <t>コウリツテキ</t>
    </rPh>
    <rPh sb="253" eb="255">
      <t>ケイエイ</t>
    </rPh>
    <rPh sb="256" eb="257">
      <t>ツト</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</si>
  <si>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</si>
  <si>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</si>
  <si>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</si>
  <si>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</si>
  <si>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</si>
  <si>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</si>
  <si>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</si>
  <si>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</si>
  <si>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</si>
  <si>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</si>
  <si>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</si>
  <si>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</si>
  <si>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</si>
  <si>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</si>
  <si>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</si>
  <si>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</si>
  <si>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</si>
  <si>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</si>
  <si>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</si>
  <si>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</si>
  <si>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</si>
  <si>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</si>
  <si>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</si>
  <si>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</si>
  <si>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</si>
  <si>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</si>
  <si>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</si>
  <si>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</si>
  <si>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</si>
  <si>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</si>
  <si>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</si>
  <si>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</si>
  <si>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</si>
  <si>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</si>
  <si>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</si>
  <si>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</si>
  <si>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</si>
  <si>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</si>
  <si>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</si>
  <si>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</si>
  <si>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</si>
  <si>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</si>
  <si>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</si>
  <si>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</si>
  <si>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</si>
  <si>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</si>
  <si>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</si>
  <si>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</si>
  <si>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</si>
  <si>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</si>
  <si>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</si>
  <si>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</si>
  <si>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</si>
  <si>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</si>
  <si>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</si>
  <si>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</si>
  <si>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</si>
  <si>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</si>
  <si>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</si>
  <si>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</si>
  <si>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</si>
  <si>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</si>
  <si>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</si>
  <si>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</si>
  <si>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</si>
  <si>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</si>
  <si>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</si>
  <si>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</si>
  <si>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</si>
  <si>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</si>
  <si>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</si>
  <si>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</si>
  <si>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</si>
  <si>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</si>
  <si>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</si>
  <si>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</si>
  <si>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</si>
  <si>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</si>
  <si>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</si>
  <si>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</si>
  <si>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</si>
  <si>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</si>
  <si>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</si>
  <si>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</si>
  <si>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</si>
  <si>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</si>
  <si>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</si>
  <si>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</si>
  <si>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</si>
  <si>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</si>
  <si>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</si>
  <si>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つがる市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</si>
  <si>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</si>
  <si>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</si>
  <si>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</si>
  <si>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</si>
  <si>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</si>
  <si>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</si>
  <si>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</si>
  <si>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</si>
  <si>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</si>
  <si>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</si>
  <si>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</si>
  <si>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11箇所の処理区のうち、最初の供用開始は昭和61年度で、最後は平成17年度となっている。
　最も古い処理区で33年経過しているが、現在は管渠の更新を行っていない。
　各処理場の機械設備に関しては修繕費が増加していることから、老朽化の状況を把握し、計画的かつ効果的な更新や修繕を実施する必要がある。</t>
  </si>
  <si>
    <t>①収益的収支比率
　企業債元利償還金が前年度より増加しており、収益的収支比率は前年度より下回っている。平成27年度から数値が高くなっているのは、一般会計からの繰出基準額の算出方法を見直したため。
④企業債残高対事業規模比率
　整備が完了しており、企業債現在高は減少している。平成27年度から数値が皆減したのは、一般会計からの繰出し基準額の算出方法を見直し企業債償還金について公費負担としたことによる。
⑤経費回収率
　前年度と比較すると回収率は落ち込んでいるものの類似団体との比較では上回っている。汚水資本費の公費負担部分が増えた事により、使用料で回収すべき経費である汚水処理費が減少したことによる。
⑥汚水処理原価
　下水道の新規接続数が少なく、汚水処理費が逓増し増加傾向にあるにあるが、類似団体と同様の単価となった。平成27年度より、一般会計からの繰出基準額の算出方法を見直し、汚水資本費の公費負担分を増やしている。
⑦施設利用率
　前年度より下回ったものの類似団体とほぼ同じ利用率となった。
⑧水洗化率
　水洗化率は微増しているが、区域内人口、水栓便所設置人口共に減少している。類似団体平均値と比較すると下回っている。</t>
    <rPh sb="10" eb="13">
      <t>キギョウサイ</t>
    </rPh>
    <rPh sb="13" eb="15">
      <t>ガンリ</t>
    </rPh>
    <rPh sb="19" eb="22">
      <t>ゼンネンド</t>
    </rPh>
    <rPh sb="31" eb="34">
      <t>シュウエキテキ</t>
    </rPh>
    <rPh sb="34" eb="36">
      <t>シュウシ</t>
    </rPh>
    <rPh sb="36" eb="38">
      <t>ヒリツ</t>
    </rPh>
    <rPh sb="39" eb="42">
      <t>ゼンネンド</t>
    </rPh>
    <rPh sb="44" eb="46">
      <t>シタマワ</t>
    </rPh>
    <rPh sb="209" eb="212">
      <t>ゼンネンド</t>
    </rPh>
    <rPh sb="213" eb="215">
      <t>ヒカク</t>
    </rPh>
    <rPh sb="218" eb="220">
      <t>カイシュウ</t>
    </rPh>
    <rPh sb="220" eb="221">
      <t>リツ</t>
    </rPh>
    <rPh sb="222" eb="223">
      <t>オ</t>
    </rPh>
    <rPh sb="224" eb="225">
      <t>コ</t>
    </rPh>
    <rPh sb="232" eb="234">
      <t>ルイジ</t>
    </rPh>
    <rPh sb="234" eb="236">
      <t>ダンタイ</t>
    </rPh>
    <rPh sb="238" eb="240">
      <t>ヒカク</t>
    </rPh>
    <rPh sb="242" eb="244">
      <t>ウワマワ</t>
    </rPh>
    <rPh sb="345" eb="347">
      <t>ルイジ</t>
    </rPh>
    <rPh sb="347" eb="349">
      <t>ダンタイ</t>
    </rPh>
    <rPh sb="350" eb="352">
      <t>ドウヨウ</t>
    </rPh>
    <rPh sb="353" eb="355">
      <t>タンカ</t>
    </rPh>
    <rPh sb="403" eb="404">
      <t>フ</t>
    </rPh>
    <rPh sb="419" eb="422">
      <t>ゼンネンド</t>
    </rPh>
    <rPh sb="424" eb="426">
      <t>シタマワ</t>
    </rPh>
    <rPh sb="431" eb="433">
      <t>ルイジ</t>
    </rPh>
    <rPh sb="433" eb="435">
      <t>ダンタイ</t>
    </rPh>
    <rPh sb="438" eb="439">
      <t>オナ</t>
    </rPh>
    <rPh sb="440" eb="443">
      <t>リヨウリツ</t>
    </rPh>
    <rPh sb="456" eb="459">
      <t>スイセンカ</t>
    </rPh>
    <rPh sb="459" eb="460">
      <t>リツ</t>
    </rPh>
    <rPh sb="461" eb="463">
      <t>ビゾウ</t>
    </rPh>
    <rPh sb="469" eb="472">
      <t>クイキナイ</t>
    </rPh>
    <rPh sb="472" eb="474">
      <t>ジンコウ</t>
    </rPh>
    <rPh sb="483" eb="484">
      <t>トモ</t>
    </rPh>
    <rPh sb="485" eb="487">
      <t>ゲンショウ</t>
    </rPh>
    <rPh sb="500" eb="502">
      <t>ヒカク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</si>
</sst>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5.e-002</c:v>
                </c:pt>
                <c:pt idx="3">
                  <c:v>0.44</c:v>
                </c:pt>
                <c:pt idx="4">
                  <c:v>4.e-002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50.96</c:v>
                </c:pt>
                <c:pt idx="1">
                  <c:v>52.96</c:v>
                </c:pt>
                <c:pt idx="2">
                  <c:v>55.29</c:v>
                </c:pt>
                <c:pt idx="3">
                  <c:v>58.99</c:v>
                </c:pt>
                <c:pt idx="4">
                  <c:v>56.66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53.24</c:v>
                </c:pt>
                <c:pt idx="1">
                  <c:v>52.31</c:v>
                </c:pt>
                <c:pt idx="2">
                  <c:v>56</c:v>
                </c:pt>
                <c:pt idx="3">
                  <c:v>56.01</c:v>
                </c:pt>
                <c:pt idx="4">
                  <c:v>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69.180000000000007</c:v>
                </c:pt>
                <c:pt idx="1">
                  <c:v>70.38</c:v>
                </c:pt>
                <c:pt idx="2">
                  <c:v>67.599999999999994</c:v>
                </c:pt>
                <c:pt idx="3">
                  <c:v>74.56</c:v>
                </c:pt>
                <c:pt idx="4">
                  <c:v>75.510000000000005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84.07</c:v>
                </c:pt>
                <c:pt idx="1">
                  <c:v>84.32</c:v>
                </c:pt>
                <c:pt idx="2">
                  <c:v>89.51</c:v>
                </c:pt>
                <c:pt idx="3">
                  <c:v>89.77</c:v>
                </c:pt>
                <c:pt idx="4">
                  <c:v>90.04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57.55</c:v>
                </c:pt>
                <c:pt idx="1">
                  <c:v>79.3</c:v>
                </c:pt>
                <c:pt idx="2">
                  <c:v>79.89</c:v>
                </c:pt>
                <c:pt idx="3">
                  <c:v>79.27</c:v>
                </c:pt>
                <c:pt idx="4">
                  <c:v>77.55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1335.17</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1044.8</c:v>
                </c:pt>
                <c:pt idx="1">
                  <c:v>1081.8</c:v>
                </c:pt>
                <c:pt idx="2">
                  <c:v>685.34</c:v>
                </c:pt>
                <c:pt idx="3">
                  <c:v>684.74</c:v>
                </c:pt>
                <c:pt idx="4">
                  <c:v>654.91999999999996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42.92</c:v>
                </c:pt>
                <c:pt idx="1">
                  <c:v>81.59</c:v>
                </c:pt>
                <c:pt idx="2">
                  <c:v>82.57</c:v>
                </c:pt>
                <c:pt idx="3">
                  <c:v>84.99</c:v>
                </c:pt>
                <c:pt idx="4">
                  <c:v>78.52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50.82</c:v>
                </c:pt>
                <c:pt idx="1">
                  <c:v>52.19</c:v>
                </c:pt>
                <c:pt idx="2">
                  <c:v>59.83</c:v>
                </c:pt>
                <c:pt idx="3">
                  <c:v>65.33</c:v>
                </c:pt>
                <c:pt idx="4">
                  <c:v>65.39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341.06</c:v>
                </c:pt>
                <c:pt idx="1">
                  <c:v>181.91</c:v>
                </c:pt>
                <c:pt idx="2">
                  <c:v>176.32</c:v>
                </c:pt>
                <c:pt idx="3">
                  <c:v>222.74</c:v>
                </c:pt>
                <c:pt idx="4">
                  <c:v>249.26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300.52</c:v>
                </c:pt>
                <c:pt idx="1">
                  <c:v>296.14</c:v>
                </c:pt>
                <c:pt idx="2">
                  <c:v>246.66</c:v>
                </c:pt>
                <c:pt idx="3">
                  <c:v>227.43</c:v>
                </c:pt>
                <c:pt idx="4">
                  <c:v>230.88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R43"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つがる市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17</v>
      </c>
      <c r="X7" s="5"/>
      <c r="Y7" s="5"/>
      <c r="Z7" s="5"/>
      <c r="AA7" s="5"/>
      <c r="AB7" s="5"/>
      <c r="AC7" s="5"/>
      <c r="AD7" s="5" t="s">
        <v>7</v>
      </c>
      <c r="AE7" s="5"/>
      <c r="AF7" s="5"/>
      <c r="AG7" s="5"/>
      <c r="AH7" s="5"/>
      <c r="AI7" s="5"/>
      <c r="AJ7" s="5"/>
      <c r="AK7" s="3"/>
      <c r="AL7" s="5" t="s">
        <v>18</v>
      </c>
      <c r="AM7" s="5"/>
      <c r="AN7" s="5"/>
      <c r="AO7" s="5"/>
      <c r="AP7" s="5"/>
      <c r="AQ7" s="5"/>
      <c r="AR7" s="5"/>
      <c r="AS7" s="5"/>
      <c r="AT7" s="5" t="s">
        <v>13</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32625</v>
      </c>
      <c r="AM8" s="22"/>
      <c r="AN8" s="22"/>
      <c r="AO8" s="22"/>
      <c r="AP8" s="22"/>
      <c r="AQ8" s="22"/>
      <c r="AR8" s="22"/>
      <c r="AS8" s="22"/>
      <c r="AT8" s="7">
        <f>データ!T6</f>
        <v>253.55</v>
      </c>
      <c r="AU8" s="7"/>
      <c r="AV8" s="7"/>
      <c r="AW8" s="7"/>
      <c r="AX8" s="7"/>
      <c r="AY8" s="7"/>
      <c r="AZ8" s="7"/>
      <c r="BA8" s="7"/>
      <c r="BB8" s="7">
        <f>データ!U6</f>
        <v>128.66999999999999</v>
      </c>
      <c r="BC8" s="7"/>
      <c r="BD8" s="7"/>
      <c r="BE8" s="7"/>
      <c r="BF8" s="7"/>
      <c r="BG8" s="7"/>
      <c r="BH8" s="7"/>
      <c r="BI8" s="7"/>
      <c r="BJ8" s="3"/>
      <c r="BK8" s="3"/>
      <c r="BL8" s="28" t="s">
        <v>14</v>
      </c>
      <c r="BM8" s="38"/>
      <c r="BN8" s="45"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33</v>
      </c>
      <c r="AM9" s="5"/>
      <c r="AN9" s="5"/>
      <c r="AO9" s="5"/>
      <c r="AP9" s="5"/>
      <c r="AQ9" s="5"/>
      <c r="AR9" s="5"/>
      <c r="AS9" s="5"/>
      <c r="AT9" s="5" t="s">
        <v>34</v>
      </c>
      <c r="AU9" s="5"/>
      <c r="AV9" s="5"/>
      <c r="AW9" s="5"/>
      <c r="AX9" s="5"/>
      <c r="AY9" s="5"/>
      <c r="AZ9" s="5"/>
      <c r="BA9" s="5"/>
      <c r="BB9" s="5" t="s">
        <v>37</v>
      </c>
      <c r="BC9" s="5"/>
      <c r="BD9" s="5"/>
      <c r="BE9" s="5"/>
      <c r="BF9" s="5"/>
      <c r="BG9" s="5"/>
      <c r="BH9" s="5"/>
      <c r="BI9" s="5"/>
      <c r="BJ9" s="3"/>
      <c r="BK9" s="3"/>
      <c r="BL9" s="29" t="s">
        <v>38</v>
      </c>
      <c r="BM9" s="39"/>
      <c r="BN9" s="46" t="s">
        <v>40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39.29</v>
      </c>
      <c r="Q10" s="7"/>
      <c r="R10" s="7"/>
      <c r="S10" s="7"/>
      <c r="T10" s="7"/>
      <c r="U10" s="7"/>
      <c r="V10" s="7"/>
      <c r="W10" s="7">
        <f>データ!Q6</f>
        <v>77.89</v>
      </c>
      <c r="X10" s="7"/>
      <c r="Y10" s="7"/>
      <c r="Z10" s="7"/>
      <c r="AA10" s="7"/>
      <c r="AB10" s="7"/>
      <c r="AC10" s="7"/>
      <c r="AD10" s="22">
        <f>データ!R6</f>
        <v>3348</v>
      </c>
      <c r="AE10" s="22"/>
      <c r="AF10" s="22"/>
      <c r="AG10" s="22"/>
      <c r="AH10" s="22"/>
      <c r="AI10" s="22"/>
      <c r="AJ10" s="22"/>
      <c r="AK10" s="2"/>
      <c r="AL10" s="22">
        <f>データ!V6</f>
        <v>12709</v>
      </c>
      <c r="AM10" s="22"/>
      <c r="AN10" s="22"/>
      <c r="AO10" s="22"/>
      <c r="AP10" s="22"/>
      <c r="AQ10" s="22"/>
      <c r="AR10" s="22"/>
      <c r="AS10" s="22"/>
      <c r="AT10" s="7">
        <f>データ!W6</f>
        <v>10.62</v>
      </c>
      <c r="AU10" s="7"/>
      <c r="AV10" s="7"/>
      <c r="AW10" s="7"/>
      <c r="AX10" s="7"/>
      <c r="AY10" s="7"/>
      <c r="AZ10" s="7"/>
      <c r="BA10" s="7"/>
      <c r="BB10" s="7">
        <f>データ!X6</f>
        <v>1196.7</v>
      </c>
      <c r="BC10" s="7"/>
      <c r="BD10" s="7"/>
      <c r="BE10" s="7"/>
      <c r="BF10" s="7"/>
      <c r="BG10" s="7"/>
      <c r="BH10" s="7"/>
      <c r="BI10" s="7"/>
      <c r="BJ10" s="2"/>
      <c r="BK10" s="2"/>
      <c r="BL10" s="30" t="s">
        <v>41</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46</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47</v>
      </c>
    </row>
    <row r="84" spans="1:78">
      <c r="C84" s="2"/>
    </row>
    <row r="85" spans="1:78" hidden="1">
      <c r="B85" s="12" t="s">
        <v>48</v>
      </c>
      <c r="C85" s="12"/>
      <c r="D85" s="12"/>
      <c r="E85" s="12" t="s">
        <v>50</v>
      </c>
      <c r="F85" s="12" t="s">
        <v>51</v>
      </c>
      <c r="G85" s="12" t="s">
        <v>52</v>
      </c>
      <c r="H85" s="12" t="s">
        <v>45</v>
      </c>
      <c r="I85" s="12" t="s">
        <v>10</v>
      </c>
      <c r="J85" s="12" t="s">
        <v>53</v>
      </c>
      <c r="K85" s="12" t="s">
        <v>54</v>
      </c>
      <c r="L85" s="12" t="s">
        <v>36</v>
      </c>
      <c r="M85" s="12" t="s">
        <v>39</v>
      </c>
      <c r="N85" s="12" t="s">
        <v>55</v>
      </c>
      <c r="O85" s="12" t="s">
        <v>57</v>
      </c>
    </row>
    <row r="86" spans="1:78" hidden="1">
      <c r="B86" s="12"/>
      <c r="C86" s="12"/>
      <c r="D86" s="12"/>
      <c r="E86" s="12" t="str">
        <f>データ!AI6</f>
        <v/>
      </c>
      <c r="F86" s="12" t="s">
        <v>42</v>
      </c>
      <c r="G86" s="12" t="s">
        <v>42</v>
      </c>
      <c r="H86" s="12" t="str">
        <f>データ!BP6</f>
        <v>【747.76】</v>
      </c>
      <c r="I86" s="12" t="str">
        <f>データ!CA6</f>
        <v>【59.51】</v>
      </c>
      <c r="J86" s="12" t="str">
        <f>データ!CL6</f>
        <v>【261.46】</v>
      </c>
      <c r="K86" s="12" t="str">
        <f>データ!CW6</f>
        <v>【52.23】</v>
      </c>
      <c r="L86" s="12" t="str">
        <f>データ!DH6</f>
        <v>【85.82】</v>
      </c>
      <c r="M86" s="12" t="s">
        <v>42</v>
      </c>
      <c r="N86" s="12" t="s">
        <v>42</v>
      </c>
      <c r="O86" s="12" t="str">
        <f>データ!EO6</f>
        <v>【0.02】</v>
      </c>
    </row>
  </sheetData>
  <sheetProtection algorithmName="SHA-512" hashValue="ip3up/KxqfZM9SbjLwPynGGqM3OQ6vExteX4PAF4YgMqrd1S0Bb8m49RhKHWA8G3yq3OPY0B6nflLxHXhQbmAg==" saltValue="mGRRZCM8r6H2yJX1nGM2z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35</v>
      </c>
      <c r="C3" s="62" t="s">
        <v>62</v>
      </c>
      <c r="D3" s="62" t="s">
        <v>63</v>
      </c>
      <c r="E3" s="62" t="s">
        <v>6</v>
      </c>
      <c r="F3" s="62" t="s">
        <v>4</v>
      </c>
      <c r="G3" s="62" t="s">
        <v>28</v>
      </c>
      <c r="H3" s="68" t="s">
        <v>59</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12</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64</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66</v>
      </c>
      <c r="BG4" s="80"/>
      <c r="BH4" s="80"/>
      <c r="BI4" s="80"/>
      <c r="BJ4" s="80"/>
      <c r="BK4" s="80"/>
      <c r="BL4" s="80"/>
      <c r="BM4" s="80"/>
      <c r="BN4" s="80"/>
      <c r="BO4" s="80"/>
      <c r="BP4" s="80"/>
      <c r="BQ4" s="80" t="s">
        <v>16</v>
      </c>
      <c r="BR4" s="80"/>
      <c r="BS4" s="80"/>
      <c r="BT4" s="80"/>
      <c r="BU4" s="80"/>
      <c r="BV4" s="80"/>
      <c r="BW4" s="80"/>
      <c r="BX4" s="80"/>
      <c r="BY4" s="80"/>
      <c r="BZ4" s="80"/>
      <c r="CA4" s="80"/>
      <c r="CB4" s="80" t="s">
        <v>65</v>
      </c>
      <c r="CC4" s="80"/>
      <c r="CD4" s="80"/>
      <c r="CE4" s="80"/>
      <c r="CF4" s="80"/>
      <c r="CG4" s="80"/>
      <c r="CH4" s="80"/>
      <c r="CI4" s="80"/>
      <c r="CJ4" s="80"/>
      <c r="CK4" s="80"/>
      <c r="CL4" s="80"/>
      <c r="CM4" s="80" t="s">
        <v>1</v>
      </c>
      <c r="CN4" s="80"/>
      <c r="CO4" s="80"/>
      <c r="CP4" s="80"/>
      <c r="CQ4" s="80"/>
      <c r="CR4" s="80"/>
      <c r="CS4" s="80"/>
      <c r="CT4" s="80"/>
      <c r="CU4" s="80"/>
      <c r="CV4" s="80"/>
      <c r="CW4" s="80"/>
      <c r="CX4" s="80" t="s">
        <v>67</v>
      </c>
      <c r="CY4" s="80"/>
      <c r="CZ4" s="80"/>
      <c r="DA4" s="80"/>
      <c r="DB4" s="80"/>
      <c r="DC4" s="80"/>
      <c r="DD4" s="80"/>
      <c r="DE4" s="80"/>
      <c r="DF4" s="80"/>
      <c r="DG4" s="80"/>
      <c r="DH4" s="80"/>
      <c r="DI4" s="80" t="s">
        <v>68</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5">
      <c r="A5" s="60" t="s">
        <v>71</v>
      </c>
      <c r="B5" s="64"/>
      <c r="C5" s="64"/>
      <c r="D5" s="64"/>
      <c r="E5" s="64"/>
      <c r="F5" s="64"/>
      <c r="G5" s="64"/>
      <c r="H5" s="70" t="s">
        <v>61</v>
      </c>
      <c r="I5" s="70" t="s">
        <v>72</v>
      </c>
      <c r="J5" s="70" t="s">
        <v>73</v>
      </c>
      <c r="K5" s="70" t="s">
        <v>74</v>
      </c>
      <c r="L5" s="70" t="s">
        <v>75</v>
      </c>
      <c r="M5" s="70" t="s">
        <v>7</v>
      </c>
      <c r="N5" s="70" t="s">
        <v>76</v>
      </c>
      <c r="O5" s="70" t="s">
        <v>77</v>
      </c>
      <c r="P5" s="70" t="s">
        <v>78</v>
      </c>
      <c r="Q5" s="70" t="s">
        <v>79</v>
      </c>
      <c r="R5" s="70" t="s">
        <v>80</v>
      </c>
      <c r="S5" s="70" t="s">
        <v>81</v>
      </c>
      <c r="T5" s="70" t="s">
        <v>82</v>
      </c>
      <c r="U5" s="70" t="s">
        <v>0</v>
      </c>
      <c r="V5" s="70" t="s">
        <v>2</v>
      </c>
      <c r="W5" s="70" t="s">
        <v>83</v>
      </c>
      <c r="X5" s="70" t="s">
        <v>84</v>
      </c>
      <c r="Y5" s="70" t="s">
        <v>85</v>
      </c>
      <c r="Z5" s="70" t="s">
        <v>86</v>
      </c>
      <c r="AA5" s="70" t="s">
        <v>87</v>
      </c>
      <c r="AB5" s="70" t="s">
        <v>88</v>
      </c>
      <c r="AC5" s="70" t="s">
        <v>89</v>
      </c>
      <c r="AD5" s="70" t="s">
        <v>91</v>
      </c>
      <c r="AE5" s="70" t="s">
        <v>92</v>
      </c>
      <c r="AF5" s="70" t="s">
        <v>93</v>
      </c>
      <c r="AG5" s="70" t="s">
        <v>94</v>
      </c>
      <c r="AH5" s="70" t="s">
        <v>95</v>
      </c>
      <c r="AI5" s="70" t="s">
        <v>48</v>
      </c>
      <c r="AJ5" s="70" t="s">
        <v>85</v>
      </c>
      <c r="AK5" s="70" t="s">
        <v>86</v>
      </c>
      <c r="AL5" s="70" t="s">
        <v>87</v>
      </c>
      <c r="AM5" s="70" t="s">
        <v>88</v>
      </c>
      <c r="AN5" s="70" t="s">
        <v>89</v>
      </c>
      <c r="AO5" s="70" t="s">
        <v>91</v>
      </c>
      <c r="AP5" s="70" t="s">
        <v>92</v>
      </c>
      <c r="AQ5" s="70" t="s">
        <v>93</v>
      </c>
      <c r="AR5" s="70" t="s">
        <v>94</v>
      </c>
      <c r="AS5" s="70" t="s">
        <v>95</v>
      </c>
      <c r="AT5" s="70" t="s">
        <v>90</v>
      </c>
      <c r="AU5" s="70" t="s">
        <v>85</v>
      </c>
      <c r="AV5" s="70" t="s">
        <v>86</v>
      </c>
      <c r="AW5" s="70" t="s">
        <v>87</v>
      </c>
      <c r="AX5" s="70" t="s">
        <v>88</v>
      </c>
      <c r="AY5" s="70" t="s">
        <v>89</v>
      </c>
      <c r="AZ5" s="70" t="s">
        <v>91</v>
      </c>
      <c r="BA5" s="70" t="s">
        <v>92</v>
      </c>
      <c r="BB5" s="70" t="s">
        <v>93</v>
      </c>
      <c r="BC5" s="70" t="s">
        <v>94</v>
      </c>
      <c r="BD5" s="70" t="s">
        <v>95</v>
      </c>
      <c r="BE5" s="70" t="s">
        <v>90</v>
      </c>
      <c r="BF5" s="70" t="s">
        <v>85</v>
      </c>
      <c r="BG5" s="70" t="s">
        <v>86</v>
      </c>
      <c r="BH5" s="70" t="s">
        <v>87</v>
      </c>
      <c r="BI5" s="70" t="s">
        <v>88</v>
      </c>
      <c r="BJ5" s="70" t="s">
        <v>89</v>
      </c>
      <c r="BK5" s="70" t="s">
        <v>91</v>
      </c>
      <c r="BL5" s="70" t="s">
        <v>92</v>
      </c>
      <c r="BM5" s="70" t="s">
        <v>93</v>
      </c>
      <c r="BN5" s="70" t="s">
        <v>94</v>
      </c>
      <c r="BO5" s="70" t="s">
        <v>95</v>
      </c>
      <c r="BP5" s="70" t="s">
        <v>90</v>
      </c>
      <c r="BQ5" s="70" t="s">
        <v>85</v>
      </c>
      <c r="BR5" s="70" t="s">
        <v>86</v>
      </c>
      <c r="BS5" s="70" t="s">
        <v>87</v>
      </c>
      <c r="BT5" s="70" t="s">
        <v>88</v>
      </c>
      <c r="BU5" s="70" t="s">
        <v>89</v>
      </c>
      <c r="BV5" s="70" t="s">
        <v>91</v>
      </c>
      <c r="BW5" s="70" t="s">
        <v>92</v>
      </c>
      <c r="BX5" s="70" t="s">
        <v>93</v>
      </c>
      <c r="BY5" s="70" t="s">
        <v>94</v>
      </c>
      <c r="BZ5" s="70" t="s">
        <v>95</v>
      </c>
      <c r="CA5" s="70" t="s">
        <v>90</v>
      </c>
      <c r="CB5" s="70" t="s">
        <v>85</v>
      </c>
      <c r="CC5" s="70" t="s">
        <v>86</v>
      </c>
      <c r="CD5" s="70" t="s">
        <v>87</v>
      </c>
      <c r="CE5" s="70" t="s">
        <v>88</v>
      </c>
      <c r="CF5" s="70" t="s">
        <v>89</v>
      </c>
      <c r="CG5" s="70" t="s">
        <v>91</v>
      </c>
      <c r="CH5" s="70" t="s">
        <v>92</v>
      </c>
      <c r="CI5" s="70" t="s">
        <v>93</v>
      </c>
      <c r="CJ5" s="70" t="s">
        <v>94</v>
      </c>
      <c r="CK5" s="70" t="s">
        <v>95</v>
      </c>
      <c r="CL5" s="70" t="s">
        <v>90</v>
      </c>
      <c r="CM5" s="70" t="s">
        <v>85</v>
      </c>
      <c r="CN5" s="70" t="s">
        <v>86</v>
      </c>
      <c r="CO5" s="70" t="s">
        <v>87</v>
      </c>
      <c r="CP5" s="70" t="s">
        <v>88</v>
      </c>
      <c r="CQ5" s="70" t="s">
        <v>89</v>
      </c>
      <c r="CR5" s="70" t="s">
        <v>91</v>
      </c>
      <c r="CS5" s="70" t="s">
        <v>92</v>
      </c>
      <c r="CT5" s="70" t="s">
        <v>93</v>
      </c>
      <c r="CU5" s="70" t="s">
        <v>94</v>
      </c>
      <c r="CV5" s="70" t="s">
        <v>95</v>
      </c>
      <c r="CW5" s="70" t="s">
        <v>90</v>
      </c>
      <c r="CX5" s="70" t="s">
        <v>85</v>
      </c>
      <c r="CY5" s="70" t="s">
        <v>86</v>
      </c>
      <c r="CZ5" s="70" t="s">
        <v>87</v>
      </c>
      <c r="DA5" s="70" t="s">
        <v>88</v>
      </c>
      <c r="DB5" s="70" t="s">
        <v>89</v>
      </c>
      <c r="DC5" s="70" t="s">
        <v>91</v>
      </c>
      <c r="DD5" s="70" t="s">
        <v>92</v>
      </c>
      <c r="DE5" s="70" t="s">
        <v>93</v>
      </c>
      <c r="DF5" s="70" t="s">
        <v>94</v>
      </c>
      <c r="DG5" s="70" t="s">
        <v>95</v>
      </c>
      <c r="DH5" s="70" t="s">
        <v>90</v>
      </c>
      <c r="DI5" s="70" t="s">
        <v>85</v>
      </c>
      <c r="DJ5" s="70" t="s">
        <v>86</v>
      </c>
      <c r="DK5" s="70" t="s">
        <v>87</v>
      </c>
      <c r="DL5" s="70" t="s">
        <v>88</v>
      </c>
      <c r="DM5" s="70" t="s">
        <v>89</v>
      </c>
      <c r="DN5" s="70" t="s">
        <v>91</v>
      </c>
      <c r="DO5" s="70" t="s">
        <v>92</v>
      </c>
      <c r="DP5" s="70" t="s">
        <v>93</v>
      </c>
      <c r="DQ5" s="70" t="s">
        <v>94</v>
      </c>
      <c r="DR5" s="70" t="s">
        <v>95</v>
      </c>
      <c r="DS5" s="70" t="s">
        <v>90</v>
      </c>
      <c r="DT5" s="70" t="s">
        <v>85</v>
      </c>
      <c r="DU5" s="70" t="s">
        <v>86</v>
      </c>
      <c r="DV5" s="70" t="s">
        <v>87</v>
      </c>
      <c r="DW5" s="70" t="s">
        <v>88</v>
      </c>
      <c r="DX5" s="70" t="s">
        <v>89</v>
      </c>
      <c r="DY5" s="70" t="s">
        <v>91</v>
      </c>
      <c r="DZ5" s="70" t="s">
        <v>92</v>
      </c>
      <c r="EA5" s="70" t="s">
        <v>93</v>
      </c>
      <c r="EB5" s="70" t="s">
        <v>94</v>
      </c>
      <c r="EC5" s="70" t="s">
        <v>95</v>
      </c>
      <c r="ED5" s="70" t="s">
        <v>90</v>
      </c>
      <c r="EE5" s="70" t="s">
        <v>85</v>
      </c>
      <c r="EF5" s="70" t="s">
        <v>86</v>
      </c>
      <c r="EG5" s="70" t="s">
        <v>87</v>
      </c>
      <c r="EH5" s="70" t="s">
        <v>88</v>
      </c>
      <c r="EI5" s="70" t="s">
        <v>89</v>
      </c>
      <c r="EJ5" s="70" t="s">
        <v>91</v>
      </c>
      <c r="EK5" s="70" t="s">
        <v>92</v>
      </c>
      <c r="EL5" s="70" t="s">
        <v>93</v>
      </c>
      <c r="EM5" s="70" t="s">
        <v>94</v>
      </c>
      <c r="EN5" s="70" t="s">
        <v>95</v>
      </c>
      <c r="EO5" s="70" t="s">
        <v>90</v>
      </c>
    </row>
    <row r="6" spans="1:145" s="59" customFormat="1">
      <c r="A6" s="60" t="s">
        <v>96</v>
      </c>
      <c r="B6" s="65">
        <f t="shared" ref="B6:X6" si="1">B7</f>
        <v>2018</v>
      </c>
      <c r="C6" s="65">
        <f t="shared" si="1"/>
        <v>22098</v>
      </c>
      <c r="D6" s="65">
        <f t="shared" si="1"/>
        <v>47</v>
      </c>
      <c r="E6" s="65">
        <f t="shared" si="1"/>
        <v>17</v>
      </c>
      <c r="F6" s="65">
        <f t="shared" si="1"/>
        <v>5</v>
      </c>
      <c r="G6" s="65">
        <f t="shared" si="1"/>
        <v>0</v>
      </c>
      <c r="H6" s="65" t="str">
        <f t="shared" si="1"/>
        <v>青森県　つがる市</v>
      </c>
      <c r="I6" s="65" t="str">
        <f t="shared" si="1"/>
        <v>法非適用</v>
      </c>
      <c r="J6" s="65" t="str">
        <f t="shared" si="1"/>
        <v>下水道事業</v>
      </c>
      <c r="K6" s="65" t="str">
        <f t="shared" si="1"/>
        <v>農業集落排水</v>
      </c>
      <c r="L6" s="65" t="str">
        <f t="shared" si="1"/>
        <v>F1</v>
      </c>
      <c r="M6" s="65" t="str">
        <f t="shared" si="1"/>
        <v>非設置</v>
      </c>
      <c r="N6" s="73" t="str">
        <f t="shared" si="1"/>
        <v>-</v>
      </c>
      <c r="O6" s="73" t="str">
        <f t="shared" si="1"/>
        <v>該当数値なし</v>
      </c>
      <c r="P6" s="73">
        <f t="shared" si="1"/>
        <v>39.29</v>
      </c>
      <c r="Q6" s="73">
        <f t="shared" si="1"/>
        <v>77.89</v>
      </c>
      <c r="R6" s="73">
        <f t="shared" si="1"/>
        <v>3348</v>
      </c>
      <c r="S6" s="73">
        <f t="shared" si="1"/>
        <v>32625</v>
      </c>
      <c r="T6" s="73">
        <f t="shared" si="1"/>
        <v>253.55</v>
      </c>
      <c r="U6" s="73">
        <f t="shared" si="1"/>
        <v>128.66999999999999</v>
      </c>
      <c r="V6" s="73">
        <f t="shared" si="1"/>
        <v>12709</v>
      </c>
      <c r="W6" s="73">
        <f t="shared" si="1"/>
        <v>10.62</v>
      </c>
      <c r="X6" s="73">
        <f t="shared" si="1"/>
        <v>1196.7</v>
      </c>
      <c r="Y6" s="81">
        <f t="shared" ref="Y6:AH6" si="2">IF(Y7="",NA(),Y7)</f>
        <v>57.55</v>
      </c>
      <c r="Z6" s="81">
        <f t="shared" si="2"/>
        <v>79.3</v>
      </c>
      <c r="AA6" s="81">
        <f t="shared" si="2"/>
        <v>79.89</v>
      </c>
      <c r="AB6" s="81">
        <f t="shared" si="2"/>
        <v>79.27</v>
      </c>
      <c r="AC6" s="81">
        <f t="shared" si="2"/>
        <v>77.55</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1335.17</v>
      </c>
      <c r="BG6" s="73">
        <f t="shared" si="5"/>
        <v>0</v>
      </c>
      <c r="BH6" s="73">
        <f t="shared" si="5"/>
        <v>0</v>
      </c>
      <c r="BI6" s="73">
        <f t="shared" si="5"/>
        <v>0</v>
      </c>
      <c r="BJ6" s="73">
        <f t="shared" si="5"/>
        <v>0</v>
      </c>
      <c r="BK6" s="81">
        <f t="shared" si="5"/>
        <v>1044.8</v>
      </c>
      <c r="BL6" s="81">
        <f t="shared" si="5"/>
        <v>1081.8</v>
      </c>
      <c r="BM6" s="81">
        <f t="shared" si="5"/>
        <v>685.34</v>
      </c>
      <c r="BN6" s="81">
        <f t="shared" si="5"/>
        <v>684.74</v>
      </c>
      <c r="BO6" s="81">
        <f t="shared" si="5"/>
        <v>654.91999999999996</v>
      </c>
      <c r="BP6" s="73" t="str">
        <f>IF(BP7="","",IF(BP7="-","【-】","【"&amp;SUBSTITUTE(TEXT(BP7,"#,##0.00"),"-","△")&amp;"】"))</f>
        <v>【747.76】</v>
      </c>
      <c r="BQ6" s="81">
        <f t="shared" ref="BQ6:BZ6" si="6">IF(BQ7="",NA(),BQ7)</f>
        <v>42.92</v>
      </c>
      <c r="BR6" s="81">
        <f t="shared" si="6"/>
        <v>81.59</v>
      </c>
      <c r="BS6" s="81">
        <f t="shared" si="6"/>
        <v>82.57</v>
      </c>
      <c r="BT6" s="81">
        <f t="shared" si="6"/>
        <v>84.99</v>
      </c>
      <c r="BU6" s="81">
        <f t="shared" si="6"/>
        <v>78.52</v>
      </c>
      <c r="BV6" s="81">
        <f t="shared" si="6"/>
        <v>50.82</v>
      </c>
      <c r="BW6" s="81">
        <f t="shared" si="6"/>
        <v>52.19</v>
      </c>
      <c r="BX6" s="81">
        <f t="shared" si="6"/>
        <v>59.83</v>
      </c>
      <c r="BY6" s="81">
        <f t="shared" si="6"/>
        <v>65.33</v>
      </c>
      <c r="BZ6" s="81">
        <f t="shared" si="6"/>
        <v>65.39</v>
      </c>
      <c r="CA6" s="73" t="str">
        <f>IF(CA7="","",IF(CA7="-","【-】","【"&amp;SUBSTITUTE(TEXT(CA7,"#,##0.00"),"-","△")&amp;"】"))</f>
        <v>【59.51】</v>
      </c>
      <c r="CB6" s="81">
        <f t="shared" ref="CB6:CK6" si="7">IF(CB7="",NA(),CB7)</f>
        <v>341.06</v>
      </c>
      <c r="CC6" s="81">
        <f t="shared" si="7"/>
        <v>181.91</v>
      </c>
      <c r="CD6" s="81">
        <f t="shared" si="7"/>
        <v>176.32</v>
      </c>
      <c r="CE6" s="81">
        <f t="shared" si="7"/>
        <v>222.74</v>
      </c>
      <c r="CF6" s="81">
        <f t="shared" si="7"/>
        <v>249.26</v>
      </c>
      <c r="CG6" s="81">
        <f t="shared" si="7"/>
        <v>300.52</v>
      </c>
      <c r="CH6" s="81">
        <f t="shared" si="7"/>
        <v>296.14</v>
      </c>
      <c r="CI6" s="81">
        <f t="shared" si="7"/>
        <v>246.66</v>
      </c>
      <c r="CJ6" s="81">
        <f t="shared" si="7"/>
        <v>227.43</v>
      </c>
      <c r="CK6" s="81">
        <f t="shared" si="7"/>
        <v>230.88</v>
      </c>
      <c r="CL6" s="73" t="str">
        <f>IF(CL7="","",IF(CL7="-","【-】","【"&amp;SUBSTITUTE(TEXT(CL7,"#,##0.00"),"-","△")&amp;"】"))</f>
        <v>【261.46】</v>
      </c>
      <c r="CM6" s="81">
        <f t="shared" ref="CM6:CV6" si="8">IF(CM7="",NA(),CM7)</f>
        <v>50.96</v>
      </c>
      <c r="CN6" s="81">
        <f t="shared" si="8"/>
        <v>52.96</v>
      </c>
      <c r="CO6" s="81">
        <f t="shared" si="8"/>
        <v>55.29</v>
      </c>
      <c r="CP6" s="81">
        <f t="shared" si="8"/>
        <v>58.99</v>
      </c>
      <c r="CQ6" s="81">
        <f t="shared" si="8"/>
        <v>56.66</v>
      </c>
      <c r="CR6" s="81">
        <f t="shared" si="8"/>
        <v>53.24</v>
      </c>
      <c r="CS6" s="81">
        <f t="shared" si="8"/>
        <v>52.31</v>
      </c>
      <c r="CT6" s="81">
        <f t="shared" si="8"/>
        <v>56</v>
      </c>
      <c r="CU6" s="81">
        <f t="shared" si="8"/>
        <v>56.01</v>
      </c>
      <c r="CV6" s="81">
        <f t="shared" si="8"/>
        <v>56.72</v>
      </c>
      <c r="CW6" s="73" t="str">
        <f>IF(CW7="","",IF(CW7="-","【-】","【"&amp;SUBSTITUTE(TEXT(CW7,"#,##0.00"),"-","△")&amp;"】"))</f>
        <v>【52.23】</v>
      </c>
      <c r="CX6" s="81">
        <f t="shared" ref="CX6:DG6" si="9">IF(CX7="",NA(),CX7)</f>
        <v>69.180000000000007</v>
      </c>
      <c r="CY6" s="81">
        <f t="shared" si="9"/>
        <v>70.38</v>
      </c>
      <c r="CZ6" s="81">
        <f t="shared" si="9"/>
        <v>67.599999999999994</v>
      </c>
      <c r="DA6" s="81">
        <f t="shared" si="9"/>
        <v>74.56</v>
      </c>
      <c r="DB6" s="81">
        <f t="shared" si="9"/>
        <v>75.510000000000005</v>
      </c>
      <c r="DC6" s="81">
        <f t="shared" si="9"/>
        <v>84.07</v>
      </c>
      <c r="DD6" s="81">
        <f t="shared" si="9"/>
        <v>84.32</v>
      </c>
      <c r="DE6" s="81">
        <f t="shared" si="9"/>
        <v>89.51</v>
      </c>
      <c r="DF6" s="81">
        <f t="shared" si="9"/>
        <v>89.77</v>
      </c>
      <c r="DG6" s="81">
        <f t="shared" si="9"/>
        <v>90.04</v>
      </c>
      <c r="DH6" s="73" t="str">
        <f>IF(DH7="","",IF(DH7="-","【-】","【"&amp;SUBSTITUTE(TEXT(DH7,"#,##0.00"),"-","△")&amp;"】"))</f>
        <v>【85.82】</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2.e-002</v>
      </c>
      <c r="EK6" s="81">
        <f t="shared" si="12"/>
        <v>1.e-002</v>
      </c>
      <c r="EL6" s="81">
        <f t="shared" si="12"/>
        <v>5.e-002</v>
      </c>
      <c r="EM6" s="81">
        <f t="shared" si="12"/>
        <v>0.44</v>
      </c>
      <c r="EN6" s="81">
        <f t="shared" si="12"/>
        <v>4.e-002</v>
      </c>
      <c r="EO6" s="73" t="str">
        <f>IF(EO7="","",IF(EO7="-","【-】","【"&amp;SUBSTITUTE(TEXT(EO7,"#,##0.00"),"-","△")&amp;"】"))</f>
        <v>【0.02】</v>
      </c>
    </row>
    <row r="7" spans="1:145" s="59" customFormat="1">
      <c r="A7" s="60"/>
      <c r="B7" s="66">
        <v>2018</v>
      </c>
      <c r="C7" s="66">
        <v>22098</v>
      </c>
      <c r="D7" s="66">
        <v>47</v>
      </c>
      <c r="E7" s="66">
        <v>17</v>
      </c>
      <c r="F7" s="66">
        <v>5</v>
      </c>
      <c r="G7" s="66">
        <v>0</v>
      </c>
      <c r="H7" s="66" t="s">
        <v>97</v>
      </c>
      <c r="I7" s="66" t="s">
        <v>98</v>
      </c>
      <c r="J7" s="66" t="s">
        <v>99</v>
      </c>
      <c r="K7" s="66" t="s">
        <v>100</v>
      </c>
      <c r="L7" s="66" t="s">
        <v>101</v>
      </c>
      <c r="M7" s="66" t="s">
        <v>102</v>
      </c>
      <c r="N7" s="74" t="s">
        <v>42</v>
      </c>
      <c r="O7" s="74" t="s">
        <v>103</v>
      </c>
      <c r="P7" s="74">
        <v>39.29</v>
      </c>
      <c r="Q7" s="74">
        <v>77.89</v>
      </c>
      <c r="R7" s="74">
        <v>3348</v>
      </c>
      <c r="S7" s="74">
        <v>32625</v>
      </c>
      <c r="T7" s="74">
        <v>253.55</v>
      </c>
      <c r="U7" s="74">
        <v>128.66999999999999</v>
      </c>
      <c r="V7" s="74">
        <v>12709</v>
      </c>
      <c r="W7" s="74">
        <v>10.62</v>
      </c>
      <c r="X7" s="74">
        <v>1196.7</v>
      </c>
      <c r="Y7" s="74">
        <v>57.55</v>
      </c>
      <c r="Z7" s="74">
        <v>79.3</v>
      </c>
      <c r="AA7" s="74">
        <v>79.89</v>
      </c>
      <c r="AB7" s="74">
        <v>79.27</v>
      </c>
      <c r="AC7" s="74">
        <v>77.55</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1335.17</v>
      </c>
      <c r="BG7" s="74">
        <v>0</v>
      </c>
      <c r="BH7" s="74">
        <v>0</v>
      </c>
      <c r="BI7" s="74">
        <v>0</v>
      </c>
      <c r="BJ7" s="74">
        <v>0</v>
      </c>
      <c r="BK7" s="74">
        <v>1044.8</v>
      </c>
      <c r="BL7" s="74">
        <v>1081.8</v>
      </c>
      <c r="BM7" s="74">
        <v>685.34</v>
      </c>
      <c r="BN7" s="74">
        <v>684.74</v>
      </c>
      <c r="BO7" s="74">
        <v>654.91999999999996</v>
      </c>
      <c r="BP7" s="74">
        <v>747.76</v>
      </c>
      <c r="BQ7" s="74">
        <v>42.92</v>
      </c>
      <c r="BR7" s="74">
        <v>81.59</v>
      </c>
      <c r="BS7" s="74">
        <v>82.57</v>
      </c>
      <c r="BT7" s="74">
        <v>84.99</v>
      </c>
      <c r="BU7" s="74">
        <v>78.52</v>
      </c>
      <c r="BV7" s="74">
        <v>50.82</v>
      </c>
      <c r="BW7" s="74">
        <v>52.19</v>
      </c>
      <c r="BX7" s="74">
        <v>59.83</v>
      </c>
      <c r="BY7" s="74">
        <v>65.33</v>
      </c>
      <c r="BZ7" s="74">
        <v>65.39</v>
      </c>
      <c r="CA7" s="74">
        <v>59.51</v>
      </c>
      <c r="CB7" s="74">
        <v>341.06</v>
      </c>
      <c r="CC7" s="74">
        <v>181.91</v>
      </c>
      <c r="CD7" s="74">
        <v>176.32</v>
      </c>
      <c r="CE7" s="74">
        <v>222.74</v>
      </c>
      <c r="CF7" s="74">
        <v>249.26</v>
      </c>
      <c r="CG7" s="74">
        <v>300.52</v>
      </c>
      <c r="CH7" s="74">
        <v>296.14</v>
      </c>
      <c r="CI7" s="74">
        <v>246.66</v>
      </c>
      <c r="CJ7" s="74">
        <v>227.43</v>
      </c>
      <c r="CK7" s="74">
        <v>230.88</v>
      </c>
      <c r="CL7" s="74">
        <v>261.45999999999998</v>
      </c>
      <c r="CM7" s="74">
        <v>50.96</v>
      </c>
      <c r="CN7" s="74">
        <v>52.96</v>
      </c>
      <c r="CO7" s="74">
        <v>55.29</v>
      </c>
      <c r="CP7" s="74">
        <v>58.99</v>
      </c>
      <c r="CQ7" s="74">
        <v>56.66</v>
      </c>
      <c r="CR7" s="74">
        <v>53.24</v>
      </c>
      <c r="CS7" s="74">
        <v>52.31</v>
      </c>
      <c r="CT7" s="74">
        <v>56</v>
      </c>
      <c r="CU7" s="74">
        <v>56.01</v>
      </c>
      <c r="CV7" s="74">
        <v>56.72</v>
      </c>
      <c r="CW7" s="74">
        <v>52.23</v>
      </c>
      <c r="CX7" s="74">
        <v>69.180000000000007</v>
      </c>
      <c r="CY7" s="74">
        <v>70.38</v>
      </c>
      <c r="CZ7" s="74">
        <v>67.599999999999994</v>
      </c>
      <c r="DA7" s="74">
        <v>74.56</v>
      </c>
      <c r="DB7" s="74">
        <v>75.510000000000005</v>
      </c>
      <c r="DC7" s="74">
        <v>84.07</v>
      </c>
      <c r="DD7" s="74">
        <v>84.32</v>
      </c>
      <c r="DE7" s="74">
        <v>89.51</v>
      </c>
      <c r="DF7" s="74">
        <v>89.77</v>
      </c>
      <c r="DG7" s="74">
        <v>90.04</v>
      </c>
      <c r="DH7" s="74">
        <v>85.82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2.e-002</v>
      </c>
      <c r="EK7" s="74">
        <v>1.e-002</v>
      </c>
      <c r="EL7" s="74">
        <v>5.e-002</v>
      </c>
      <c r="EM7" s="74">
        <v>0.44</v>
      </c>
      <c r="EN7" s="74">
        <v>4.e-002</v>
      </c>
      <c r="EO7" s="74">
        <v>2.e-002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秋元 淳一</cp:lastModifiedBy>
  <dcterms:created xsi:type="dcterms:W3CDTF">2019-12-05T05:15:45Z</dcterms:created>
  <dcterms:modified xsi:type="dcterms:W3CDTF">2020-02-03T09:56:05Z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2020-02-03T09:56:05Z</vt:filetime>
  </property>
</Properties>
</file>