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6.155\7010ki-soum\財務係文書\27 経営比較分析表\Ｒ1\"/>
    </mc:Choice>
  </mc:AlternateContent>
  <workbookProtection workbookAlgorithmName="SHA-512" workbookHashValue="XVRYdxwEv/Ex9AbC+kvvOXbOc3pP0i4IbP4D125TNL/P+CDMWsBZl5Mg4Kq3BDnHuiMa11RueTkQD4eDBO8eww==" workbookSaltValue="ucA9v2NyNTOGVCzUFaKKHw=="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<sst xmlns="http://schemas.openxmlformats.org/spreadsheetml/2006/main" count="220" uniqueCount="108">
  <si>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</si>
  <si>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</si>
  <si>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</si>
  <si>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</si>
  <si>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</si>
  <si>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</si>
  <si>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</si>
  <si>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</si>
  <si>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</si>
  <si>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</si>
  <si>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</si>
  <si>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</si>
  <si>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</si>
  <si>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</si>
  <si>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</si>
  <si>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</si>
  <si>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</si>
  <si>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</si>
  <si>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</si>
  <si>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</si>
  <si>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</si>
  <si>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</si>
  <si>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</si>
  <si>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</si>
  <si>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</si>
  <si>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</si>
  <si>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</si>
  <si>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</si>
  <si>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</si>
  <si>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</si>
  <si>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</si>
  <si>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</si>
  <si>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</si>
  <si>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</si>
  <si>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</si>
  <si>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</si>
  <si>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</si>
  <si>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</si>
  <si>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</si>
  <si>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</si>
  <si>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</si>
  <si>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</si>
  <si>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</si>
  <si>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</si>
  <si>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</si>
  <si>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</si>
  <si>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</si>
  <si>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</si>
  <si>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</si>
  <si>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</si>
  <si>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</si>
  <si>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</si>
  <si>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</si>
  <si>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</si>
  <si>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</si>
  <si>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</si>
  <si>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</si>
  <si>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</si>
  <si>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</si>
  <si>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</si>
  <si>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</si>
  <si>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</si>
  <si>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</si>
  <si>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</si>
  <si>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</si>
  <si>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</si>
  <si>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</si>
  <si>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</si>
  <si>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</si>
  <si>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</si>
  <si>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</si>
  <si>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</si>
  <si>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</si>
  <si>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</si>
  <si>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</si>
  <si>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</si>
  <si>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</si>
  <si>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</si>
  <si>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</si>
  <si>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</si>
  <si>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</si>
  <si>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</si>
  <si>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</si>
  <si>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</si>
  <si>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</si>
  <si>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</si>
  <si>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</si>
  <si>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</si>
  <si>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</si>
  <si>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</si>
  <si>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</si>
  <si>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</si>
  <si>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</si>
  <si>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</si>
  <si>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</si>
  <si>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</si>
  <si>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</si>
  <si>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</si>
  <si>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</si>
  <si>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</si>
  <si>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</si>
  <si>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</si>
  <si>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</si>
  <si>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</si>
  <si>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</si>
  <si>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依然として類似団体の平均値を下回っているものの、100％以上で推移しており、健全な経営を維持している。また、③流動比率も類似団体の平均値を下回っているものの、100％以上となっており、短期債務に対する支払能力は良好といえる。
　④企業債残高対給水収益比率は企業債借入額の減少により、前年度より微減となったものの、類似団体の平均値と比較すると、依然高い数値となっている。
　⑥給水原価は類似団体の平均より高い値にあることから、より一層の経費削減に取り組む必要がある。
　⑧有収率に関しては、依然として類似団体より低い状況にあるため、今後もより一層の漏水対策を実施し、有収率の向上に努める。</t>
    <rPh sb="2" eb="4">
      <t>ケイジョウ</t>
    </rPh>
    <rPh sb="4" eb="6">
      <t>シュウシ</t>
    </rPh>
    <rPh sb="6" eb="8">
      <t>ヒリツ</t>
    </rPh>
    <rPh sb="9" eb="11">
      <t>イゼン</t>
    </rPh>
    <rPh sb="14" eb="16">
      <t>ルイジ</t>
    </rPh>
    <rPh sb="16" eb="18">
      <t>ダンタイ</t>
    </rPh>
    <rPh sb="19" eb="22">
      <t>ヘイキンチ</t>
    </rPh>
    <rPh sb="23" eb="25">
      <t>シタマワ</t>
    </rPh>
    <rPh sb="37" eb="39">
      <t>イジョウ</t>
    </rPh>
    <rPh sb="40" eb="42">
      <t>スイイ</t>
    </rPh>
    <rPh sb="47" eb="49">
      <t>ケンゼン</t>
    </rPh>
    <rPh sb="50" eb="52">
      <t>ケイエイ</t>
    </rPh>
    <rPh sb="53" eb="55">
      <t>イジ</t>
    </rPh>
    <rPh sb="64" eb="66">
      <t>リュウドウ</t>
    </rPh>
    <rPh sb="66" eb="68">
      <t>ヒリツ</t>
    </rPh>
    <rPh sb="69" eb="71">
      <t>ルイジ</t>
    </rPh>
    <rPh sb="71" eb="73">
      <t>ダンタイ</t>
    </rPh>
    <rPh sb="74" eb="77">
      <t>ヘイキンチ</t>
    </rPh>
    <rPh sb="78" eb="80">
      <t>シタマワ</t>
    </rPh>
    <rPh sb="92" eb="94">
      <t>イジョウ</t>
    </rPh>
    <rPh sb="101" eb="103">
      <t>タンキ</t>
    </rPh>
    <rPh sb="103" eb="105">
      <t>サイム</t>
    </rPh>
    <rPh sb="106" eb="107">
      <t>タイ</t>
    </rPh>
    <rPh sb="109" eb="111">
      <t>シハライ</t>
    </rPh>
    <rPh sb="111" eb="113">
      <t>ノウリョク</t>
    </rPh>
    <rPh sb="114" eb="116">
      <t>リョウコウ</t>
    </rPh>
    <rPh sb="124" eb="126">
      <t>キギョウ</t>
    </rPh>
    <rPh sb="126" eb="127">
      <t>サイ</t>
    </rPh>
    <rPh sb="127" eb="129">
      <t>ザンダカ</t>
    </rPh>
    <rPh sb="129" eb="130">
      <t>タイ</t>
    </rPh>
    <rPh sb="130" eb="132">
      <t>キュウスイ</t>
    </rPh>
    <rPh sb="132" eb="134">
      <t>シュウエキ</t>
    </rPh>
    <rPh sb="134" eb="136">
      <t>ヒリツ</t>
    </rPh>
    <rPh sb="137" eb="139">
      <t>キギョウ</t>
    </rPh>
    <rPh sb="139" eb="140">
      <t>サイ</t>
    </rPh>
    <rPh sb="140" eb="142">
      <t>カリイレ</t>
    </rPh>
    <rPh sb="142" eb="143">
      <t>ガク</t>
    </rPh>
    <rPh sb="144" eb="146">
      <t>ゲンショウ</t>
    </rPh>
    <rPh sb="150" eb="153">
      <t>ゼンネンド</t>
    </rPh>
    <rPh sb="155" eb="157">
      <t>ビゲン</t>
    </rPh>
    <rPh sb="165" eb="167">
      <t>ルイジ</t>
    </rPh>
    <rPh sb="167" eb="169">
      <t>ダンタイ</t>
    </rPh>
    <rPh sb="170" eb="172">
      <t>ヘイキン</t>
    </rPh>
    <rPh sb="172" eb="173">
      <t>チ</t>
    </rPh>
    <rPh sb="174" eb="176">
      <t>ヒカク</t>
    </rPh>
    <rPh sb="180" eb="182">
      <t>イゼン</t>
    </rPh>
    <rPh sb="182" eb="183">
      <t>タカ</t>
    </rPh>
    <rPh sb="184" eb="185">
      <t>カズ</t>
    </rPh>
    <rPh sb="185" eb="186">
      <t>アタイ</t>
    </rPh>
    <rPh sb="196" eb="198">
      <t>キュウスイ</t>
    </rPh>
    <rPh sb="198" eb="200">
      <t>ゲンカ</t>
    </rPh>
    <rPh sb="201" eb="203">
      <t>ルイジ</t>
    </rPh>
    <rPh sb="203" eb="205">
      <t>ダンタイ</t>
    </rPh>
    <rPh sb="206" eb="208">
      <t>ヘイキン</t>
    </rPh>
    <rPh sb="210" eb="211">
      <t>タカ</t>
    </rPh>
    <rPh sb="212" eb="213">
      <t>アタイ</t>
    </rPh>
    <rPh sb="223" eb="225">
      <t>イッソウ</t>
    </rPh>
    <rPh sb="226" eb="228">
      <t>ケイヒ</t>
    </rPh>
    <rPh sb="228" eb="230">
      <t>サクゲン</t>
    </rPh>
    <rPh sb="231" eb="232">
      <t>ト</t>
    </rPh>
    <rPh sb="233" eb="234">
      <t>ク</t>
    </rPh>
    <rPh sb="235" eb="237">
      <t>ヒツヨウ</t>
    </rPh>
    <rPh sb="244" eb="247">
      <t>ユウシュウリツ</t>
    </rPh>
    <rPh sb="248" eb="249">
      <t>カン</t>
    </rPh>
    <rPh sb="253" eb="255">
      <t>イゼン</t>
    </rPh>
    <rPh sb="258" eb="260">
      <t>ルイジ</t>
    </rPh>
    <rPh sb="260" eb="262">
      <t>ダンタイ</t>
    </rPh>
    <rPh sb="264" eb="265">
      <t>ヒク</t>
    </rPh>
    <rPh sb="266" eb="268">
      <t>ジョウキョウ</t>
    </rPh>
    <rPh sb="274" eb="276">
      <t>コンゴ</t>
    </rPh>
    <rPh sb="279" eb="281">
      <t>イッソウ</t>
    </rPh>
    <rPh sb="282" eb="284">
      <t>ロウスイ</t>
    </rPh>
    <rPh sb="284" eb="286">
      <t>タイサク</t>
    </rPh>
    <rPh sb="287" eb="289">
      <t>ジッシ</t>
    </rPh>
    <rPh sb="298" eb="299">
      <t>ツト</t>
    </rPh>
    <phoneticPr fontId="4"/>
  </si>
  <si>
    <t xml:space="preserve">  給水収益は人口減等の影響により、今後も減少となる見込みであり、老朽施設の維持管理費用や減価償却費も増加傾向にあることから、中・長期的な視点に立ち、事業運営の効率化を図るとともに、より一層の経費削減を行い、経営改善を図っていく必要がある。</t>
    <rPh sb="2" eb="4">
      <t>キュウスイ</t>
    </rPh>
    <rPh sb="4" eb="6">
      <t>シュウエキ</t>
    </rPh>
    <rPh sb="7" eb="9">
      <t>ジンコウ</t>
    </rPh>
    <rPh sb="10" eb="11">
      <t>トウ</t>
    </rPh>
    <rPh sb="12" eb="14">
      <t>エイキョウ</t>
    </rPh>
    <rPh sb="18" eb="20">
      <t>コンゴ</t>
    </rPh>
    <rPh sb="21" eb="23">
      <t>ゲンショウ</t>
    </rPh>
    <rPh sb="26" eb="28">
      <t>ミコ</t>
    </rPh>
    <rPh sb="33" eb="35">
      <t>ロウキュウ</t>
    </rPh>
    <rPh sb="35" eb="37">
      <t>シセツ</t>
    </rPh>
    <rPh sb="38" eb="40">
      <t>イジ</t>
    </rPh>
    <rPh sb="40" eb="42">
      <t>カンリ</t>
    </rPh>
    <rPh sb="42" eb="44">
      <t>ヒヨウ</t>
    </rPh>
    <rPh sb="45" eb="47">
      <t>ゲンカ</t>
    </rPh>
    <rPh sb="47" eb="49">
      <t>ショウキャク</t>
    </rPh>
    <rPh sb="49" eb="50">
      <t>ヒ</t>
    </rPh>
    <rPh sb="51" eb="53">
      <t>ゾウカ</t>
    </rPh>
    <rPh sb="53" eb="55">
      <t>ケイコウ</t>
    </rPh>
    <rPh sb="75" eb="77">
      <t>ジギョウ</t>
    </rPh>
    <rPh sb="77" eb="79">
      <t>ウンエイ</t>
    </rPh>
    <rPh sb="80" eb="83">
      <t>コウリツカ</t>
    </rPh>
    <rPh sb="84" eb="85">
      <t>ハカ</t>
    </rPh>
    <rPh sb="93" eb="95">
      <t>イッソウ</t>
    </rPh>
    <rPh sb="96" eb="98">
      <t>ケイヒ</t>
    </rPh>
    <rPh sb="98" eb="100">
      <t>サクゲン</t>
    </rPh>
    <rPh sb="101" eb="102">
      <t>オコナ</t>
    </rPh>
    <rPh sb="104" eb="106">
      <t>ケイエイ</t>
    </rPh>
    <rPh sb="106" eb="108">
      <t>カイゼン</t>
    </rPh>
    <rPh sb="109" eb="110">
      <t>ハカ</t>
    </rPh>
    <rPh sb="114" eb="116">
      <t>ヒツヨウ</t>
    </rPh>
    <phoneticPr fontId="4"/>
  </si>
  <si>
    <t>　①有形固定資産減価償却率は、全国及び類似団体の平均値を下回っているものの、施設や管路の老朽化が進んでおり、数値が増加傾向にある。今後も施設の統廃合やダウンサイジングを行い、施設の維持管理費の抑制に努めるなど、中長期的な視点で老朽化対策に取り組むことが必要といえる。
　②管路経年化率におけるＨ29「当該値」に誤りがありますので、以下のとおり訂正いたします。
　　　　　　　正　　　　誤
　　　Ｈ29　 8.98　　　2.98
  類似団体の平均値を下回っているものの、管路の老朽化が進み、上昇傾向にある。
　③管路更新率は老朽管の更新事業等を行っていることから、類似団体の平均を上回り推移している。</t>
    <rPh sb="2" eb="4">
      <t>ユウケイ</t>
    </rPh>
    <rPh sb="4" eb="6">
      <t>コテイ</t>
    </rPh>
    <rPh sb="6" eb="8">
      <t>シサン</t>
    </rPh>
    <rPh sb="8" eb="10">
      <t>ゲンカ</t>
    </rPh>
    <rPh sb="10" eb="12">
      <t>ショウキャク</t>
    </rPh>
    <rPh sb="12" eb="13">
      <t>リツ</t>
    </rPh>
    <rPh sb="15" eb="17">
      <t>ゼンコク</t>
    </rPh>
    <rPh sb="17" eb="18">
      <t>オヨ</t>
    </rPh>
    <rPh sb="19" eb="21">
      <t>ルイジ</t>
    </rPh>
    <rPh sb="21" eb="23">
      <t>ダンタイ</t>
    </rPh>
    <rPh sb="24" eb="27">
      <t>ヘイキンチ</t>
    </rPh>
    <rPh sb="28" eb="30">
      <t>シタマワ</t>
    </rPh>
    <rPh sb="38" eb="40">
      <t>シセツ</t>
    </rPh>
    <rPh sb="41" eb="43">
      <t>カンロ</t>
    </rPh>
    <rPh sb="44" eb="47">
      <t>ロウキュウカ</t>
    </rPh>
    <rPh sb="48" eb="49">
      <t>スス</t>
    </rPh>
    <rPh sb="54" eb="56">
      <t>スウチ</t>
    </rPh>
    <rPh sb="57" eb="59">
      <t>ゾウカ</t>
    </rPh>
    <rPh sb="59" eb="61">
      <t>ケイコウ</t>
    </rPh>
    <rPh sb="65" eb="67">
      <t>コンゴ</t>
    </rPh>
    <rPh sb="68" eb="70">
      <t>シセツ</t>
    </rPh>
    <rPh sb="105" eb="109">
      <t>チュウチョウキテキ</t>
    </rPh>
    <rPh sb="110" eb="112">
      <t>シテン</t>
    </rPh>
    <rPh sb="119" eb="120">
      <t>ト</t>
    </rPh>
    <rPh sb="121" eb="122">
      <t>ク</t>
    </rPh>
    <rPh sb="126" eb="128">
      <t>ヒツヨウ</t>
    </rPh>
    <rPh sb="136" eb="138">
      <t>カンロ</t>
    </rPh>
    <rPh sb="138" eb="140">
      <t>ケイネン</t>
    </rPh>
    <rPh sb="150" eb="152">
      <t>トウガイ</t>
    </rPh>
    <rPh sb="152" eb="153">
      <t>チ</t>
    </rPh>
    <rPh sb="155" eb="156">
      <t>アヤマ</t>
    </rPh>
    <rPh sb="165" eb="167">
      <t>イカ</t>
    </rPh>
    <rPh sb="171" eb="173">
      <t>テイセイ</t>
    </rPh>
    <rPh sb="187" eb="188">
      <t>セイ</t>
    </rPh>
    <rPh sb="192" eb="193">
      <t>ゴ</t>
    </rPh>
    <rPh sb="216" eb="218">
      <t>ルイジ</t>
    </rPh>
    <rPh sb="218" eb="220">
      <t>ダンタイ</t>
    </rPh>
    <rPh sb="221" eb="224">
      <t>ヘイキンチ</t>
    </rPh>
    <rPh sb="225" eb="227">
      <t>シタマワ</t>
    </rPh>
    <rPh sb="235" eb="237">
      <t>カンロ</t>
    </rPh>
    <rPh sb="238" eb="241">
      <t>ロウキュウカ</t>
    </rPh>
    <rPh sb="242" eb="243">
      <t>スス</t>
    </rPh>
    <rPh sb="245" eb="247">
      <t>ジョウショウ</t>
    </rPh>
    <rPh sb="247" eb="249">
      <t>ケイコウ</t>
    </rPh>
    <rPh sb="256" eb="258">
      <t>カンロ</t>
    </rPh>
    <rPh sb="258" eb="260">
      <t>コウシン</t>
    </rPh>
    <rPh sb="260" eb="261">
      <t>リツ</t>
    </rPh>
    <rPh sb="262" eb="264">
      <t>ロウキュウ</t>
    </rPh>
    <rPh sb="264" eb="265">
      <t>カン</t>
    </rPh>
    <rPh sb="266" eb="268">
      <t>コウシン</t>
    </rPh>
    <rPh sb="268" eb="270">
      <t>ジギョウ</t>
    </rPh>
    <rPh sb="270" eb="271">
      <t>トウ</t>
    </rPh>
    <rPh sb="272" eb="273">
      <t>オコナ</t>
    </rPh>
    <rPh sb="282" eb="284">
      <t>ルイジ</t>
    </rPh>
    <rPh sb="284" eb="286">
      <t>ダンタイ</t>
    </rPh>
    <rPh sb="287" eb="289">
      <t>ヘイキン</t>
    </rPh>
    <rPh sb="290" eb="292">
      <t>ウワマワ</t>
    </rPh>
    <rPh sb="293" eb="295">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</si>
</sst>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0.82</c:v>
                </c:pt>
                <c:pt idx="1">
                  <c:v>0.7</c:v>
                </c:pt>
                <c:pt idx="2">
                  <c:v>0.56000000000000005</c:v>
                </c:pt>
                <c:pt idx="3">
                  <c:v>0.95</c:v>
                </c:pt>
                <c:pt idx="4">
                  <c:v>0.9</c:v>
                </c:pt>
              </c:numCache>
            </c:numRef>
          </c:val>
          <c:extLst>
            <c:ext xmlns:c16="http://schemas.microsoft.com/office/drawing/2014/chart" uri="{C3380CC4-5D6E-409C-BE32-E72D297353CC}">
              <c16:uniqueId val="{00000000-6C18-423D-A601-ECE7E336BA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6C18-423D-A601-ECE7E336BA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56.2</c:v>
                </c:pt>
                <c:pt idx="1">
                  <c:v>56.24</c:v>
                </c:pt>
                <c:pt idx="2">
                  <c:v>76.41</c:v>
                </c:pt>
                <c:pt idx="3">
                  <c:v>76.36</c:v>
                </c:pt>
                <c:pt idx="4">
                  <c:v>75.22</c:v>
                </c:pt>
              </c:numCache>
            </c:numRef>
          </c:val>
          <c:extLst>
            <c:ext xmlns:c16="http://schemas.microsoft.com/office/drawing/2014/chart" uri="{C3380CC4-5D6E-409C-BE32-E72D297353CC}">
              <c16:uniqueId val="{00000000-6CED-4C14-A1AB-6919CE4E99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6CED-4C14-A1AB-6919CE4E99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80.5</c:v>
                </c:pt>
                <c:pt idx="1">
                  <c:v>79.94</c:v>
                </c:pt>
                <c:pt idx="2">
                  <c:v>79.459999999999994</c:v>
                </c:pt>
                <c:pt idx="3">
                  <c:v>79.23</c:v>
                </c:pt>
                <c:pt idx="4">
                  <c:v>78.849999999999994</c:v>
                </c:pt>
              </c:numCache>
            </c:numRef>
          </c:val>
          <c:extLst>
            <c:ext xmlns:c16="http://schemas.microsoft.com/office/drawing/2014/chart" uri="{C3380CC4-5D6E-409C-BE32-E72D297353CC}">
              <c16:uniqueId val="{00000000-602C-403F-86E1-FEA8BCBDB2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602C-403F-86E1-FEA8BCBDB2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107.59</c:v>
                </c:pt>
                <c:pt idx="1">
                  <c:v>107.87</c:v>
                </c:pt>
                <c:pt idx="2">
                  <c:v>107.99</c:v>
                </c:pt>
                <c:pt idx="3">
                  <c:v>107.88</c:v>
                </c:pt>
                <c:pt idx="4">
                  <c:v>107.04</c:v>
                </c:pt>
              </c:numCache>
            </c:numRef>
          </c:val>
          <c:extLst>
            <c:ext xmlns:c16="http://schemas.microsoft.com/office/drawing/2014/chart" uri="{C3380CC4-5D6E-409C-BE32-E72D297353CC}">
              <c16:uniqueId val="{00000000-A29A-4538-8942-AAE0D6DE403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A29A-4538-8942-AAE0D6DE403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47.57</c:v>
                </c:pt>
                <c:pt idx="1">
                  <c:v>48.63</c:v>
                </c:pt>
                <c:pt idx="2">
                  <c:v>42.75</c:v>
                </c:pt>
                <c:pt idx="3">
                  <c:v>43.86</c:v>
                </c:pt>
                <c:pt idx="4">
                  <c:v>45.16</c:v>
                </c:pt>
              </c:numCache>
            </c:numRef>
          </c:val>
          <c:extLst>
            <c:ext xmlns:c16="http://schemas.microsoft.com/office/drawing/2014/chart" uri="{C3380CC4-5D6E-409C-BE32-E72D297353CC}">
              <c16:uniqueId val="{00000000-E4FC-4DD0-AB5E-E9DDDBAB1FA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E4FC-4DD0-AB5E-E9DDDBAB1FA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9.9</c:v>
                </c:pt>
                <c:pt idx="1">
                  <c:v>9.59</c:v>
                </c:pt>
                <c:pt idx="2">
                  <c:v>9.15</c:v>
                </c:pt>
                <c:pt idx="3">
                  <c:v>2.98</c:v>
                </c:pt>
                <c:pt idx="4">
                  <c:v>10.43</c:v>
                </c:pt>
              </c:numCache>
            </c:numRef>
          </c:val>
          <c:extLst>
            <c:ext xmlns:c16="http://schemas.microsoft.com/office/drawing/2014/chart" uri="{C3380CC4-5D6E-409C-BE32-E72D297353CC}">
              <c16:uniqueId val="{00000000-F84B-4033-9691-3631D1929E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F84B-4033-9691-3631D1929E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17-47F7-944F-5EF07D321C4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2717-47F7-944F-5EF07D321C4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163.19</c:v>
                </c:pt>
                <c:pt idx="1">
                  <c:v>178.8</c:v>
                </c:pt>
                <c:pt idx="2">
                  <c:v>185.29</c:v>
                </c:pt>
                <c:pt idx="3">
                  <c:v>164.79</c:v>
                </c:pt>
                <c:pt idx="4">
                  <c:v>168.77</c:v>
                </c:pt>
              </c:numCache>
            </c:numRef>
          </c:val>
          <c:extLst>
            <c:ext xmlns:c16="http://schemas.microsoft.com/office/drawing/2014/chart" uri="{C3380CC4-5D6E-409C-BE32-E72D297353CC}">
              <c16:uniqueId val="{00000000-F1F3-4303-8ACF-53296D7DBF5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F1F3-4303-8ACF-53296D7DBF5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872.17</c:v>
                </c:pt>
                <c:pt idx="1">
                  <c:v>909.76</c:v>
                </c:pt>
                <c:pt idx="2">
                  <c:v>952.61</c:v>
                </c:pt>
                <c:pt idx="3">
                  <c:v>954.15</c:v>
                </c:pt>
                <c:pt idx="4">
                  <c:v>952.11</c:v>
                </c:pt>
              </c:numCache>
            </c:numRef>
          </c:val>
          <c:extLst>
            <c:ext xmlns:c16="http://schemas.microsoft.com/office/drawing/2014/chart" uri="{C3380CC4-5D6E-409C-BE32-E72D297353CC}">
              <c16:uniqueId val="{00000000-391D-4320-B776-8A5F1F11023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391D-4320-B776-8A5F1F11023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103.2</c:v>
                </c:pt>
                <c:pt idx="1">
                  <c:v>103.06</c:v>
                </c:pt>
                <c:pt idx="2">
                  <c:v>103.92</c:v>
                </c:pt>
                <c:pt idx="3">
                  <c:v>104</c:v>
                </c:pt>
                <c:pt idx="4">
                  <c:v>103.67</c:v>
                </c:pt>
              </c:numCache>
            </c:numRef>
          </c:val>
          <c:extLst>
            <c:ext xmlns:c16="http://schemas.microsoft.com/office/drawing/2014/chart" uri="{C3380CC4-5D6E-409C-BE32-E72D297353CC}">
              <c16:uniqueId val="{00000000-6FDA-4A94-88C7-93F093607DF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6FDA-4A94-88C7-93F093607DF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236.75</c:v>
                </c:pt>
                <c:pt idx="1">
                  <c:v>236.43</c:v>
                </c:pt>
                <c:pt idx="2">
                  <c:v>237.98</c:v>
                </c:pt>
                <c:pt idx="3">
                  <c:v>236.38</c:v>
                </c:pt>
                <c:pt idx="4">
                  <c:v>239.3</c:v>
                </c:pt>
              </c:numCache>
            </c:numRef>
          </c:val>
          <c:extLst>
            <c:ext xmlns:c16="http://schemas.microsoft.com/office/drawing/2014/chart" uri="{C3380CC4-5D6E-409C-BE32-E72D297353CC}">
              <c16:uniqueId val="{00000000-692D-4BC7-AF6D-DB1081A78B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692D-4BC7-AF6D-DB1081A78B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28"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青森県　むつ市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A4</v>
      </c>
      <c r="X8" s="79"/>
      <c r="Y8" s="79"/>
      <c r="Z8" s="79"/>
      <c r="AA8" s="79"/>
      <c r="AB8" s="79"/>
      <c r="AC8" s="79"/>
      <c r="AD8" s="79" t="str">
        <f>データ!$M$6</f>
        <v>自治体職員</v>
      </c>
      <c r="AE8" s="79"/>
      <c r="AF8" s="79"/>
      <c r="AG8" s="79"/>
      <c r="AH8" s="79"/>
      <c r="AI8" s="79"/>
      <c r="AJ8" s="79"/>
      <c r="AK8" s="4"/>
      <c r="AL8" s="67">
        <f>データ!$R$6</f>
        <v>57993</v>
      </c>
      <c r="AM8" s="67"/>
      <c r="AN8" s="67"/>
      <c r="AO8" s="67"/>
      <c r="AP8" s="67"/>
      <c r="AQ8" s="67"/>
      <c r="AR8" s="67"/>
      <c r="AS8" s="67"/>
      <c r="AT8" s="63">
        <f>データ!$S$6</f>
        <v>864.12</v>
      </c>
      <c r="AU8" s="64"/>
      <c r="AV8" s="64"/>
      <c r="AW8" s="64"/>
      <c r="AX8" s="64"/>
      <c r="AY8" s="64"/>
      <c r="AZ8" s="64"/>
      <c r="BA8" s="64"/>
      <c r="BB8" s="66">
        <f>データ!$T$6</f>
        <v>67.11</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x14ac:dyDescent="0.15">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x14ac:dyDescent="0.15">
      <c r="A10" s="2"/>
      <c r="B10" s="63" t="str">
        <f>データ!$N$6</f>
        <v>-</v>
      </c>
      <c r="C10" s="64"/>
      <c r="D10" s="64"/>
      <c r="E10" s="64"/>
      <c r="F10" s="64"/>
      <c r="G10" s="64"/>
      <c r="H10" s="64"/>
      <c r="I10" s="63">
        <f>データ!$O$6</f>
        <v>35.49</v>
      </c>
      <c r="J10" s="64"/>
      <c r="K10" s="64"/>
      <c r="L10" s="64"/>
      <c r="M10" s="64"/>
      <c r="N10" s="64"/>
      <c r="O10" s="65"/>
      <c r="P10" s="66">
        <f>データ!$P$6</f>
        <v>92.93</v>
      </c>
      <c r="Q10" s="66"/>
      <c r="R10" s="66"/>
      <c r="S10" s="66"/>
      <c r="T10" s="66"/>
      <c r="U10" s="66"/>
      <c r="V10" s="66"/>
      <c r="W10" s="67">
        <f>データ!$Q$6</f>
        <v>4590</v>
      </c>
      <c r="X10" s="67"/>
      <c r="Y10" s="67"/>
      <c r="Z10" s="67"/>
      <c r="AA10" s="67"/>
      <c r="AB10" s="67"/>
      <c r="AC10" s="67"/>
      <c r="AD10" s="2"/>
      <c r="AE10" s="2"/>
      <c r="AF10" s="2"/>
      <c r="AG10" s="2"/>
      <c r="AH10" s="4"/>
      <c r="AI10" s="4"/>
      <c r="AJ10" s="4"/>
      <c r="AK10" s="4"/>
      <c r="AL10" s="67">
        <f>データ!$U$6</f>
        <v>53142</v>
      </c>
      <c r="AM10" s="67"/>
      <c r="AN10" s="67"/>
      <c r="AO10" s="67"/>
      <c r="AP10" s="67"/>
      <c r="AQ10" s="67"/>
      <c r="AR10" s="67"/>
      <c r="AS10" s="67"/>
      <c r="AT10" s="63">
        <f>データ!$V$6</f>
        <v>72.23</v>
      </c>
      <c r="AU10" s="64"/>
      <c r="AV10" s="64"/>
      <c r="AW10" s="64"/>
      <c r="AX10" s="64"/>
      <c r="AY10" s="64"/>
      <c r="AZ10" s="64"/>
      <c r="BA10" s="64"/>
      <c r="BB10" s="66">
        <f>データ!$W$6</f>
        <v>735.73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8" t="s">
        <v>105</v>
      </c>
      <c r="BM16" s="59"/>
      <c r="BN16" s="59"/>
      <c r="BO16" s="59"/>
      <c r="BP16" s="59"/>
      <c r="BQ16" s="59"/>
      <c r="BR16" s="59"/>
      <c r="BS16" s="59"/>
      <c r="BT16" s="59"/>
      <c r="BU16" s="59"/>
      <c r="BV16" s="59"/>
      <c r="BW16" s="59"/>
      <c r="BX16" s="59"/>
      <c r="BY16" s="59"/>
      <c r="BZ16" s="6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1" t="s">
        <v>107</v>
      </c>
      <c r="BM47" s="92"/>
      <c r="BN47" s="92"/>
      <c r="BO47" s="92"/>
      <c r="BP47" s="92"/>
      <c r="BQ47" s="92"/>
      <c r="BR47" s="92"/>
      <c r="BS47" s="92"/>
      <c r="BT47" s="92"/>
      <c r="BU47" s="92"/>
      <c r="BV47" s="92"/>
      <c r="BW47" s="92"/>
      <c r="BX47" s="92"/>
      <c r="BY47" s="92"/>
      <c r="BZ47" s="9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1"/>
      <c r="BM48" s="92"/>
      <c r="BN48" s="92"/>
      <c r="BO48" s="92"/>
      <c r="BP48" s="92"/>
      <c r="BQ48" s="92"/>
      <c r="BR48" s="92"/>
      <c r="BS48" s="92"/>
      <c r="BT48" s="92"/>
      <c r="BU48" s="92"/>
      <c r="BV48" s="92"/>
      <c r="BW48" s="92"/>
      <c r="BX48" s="92"/>
      <c r="BY48" s="92"/>
      <c r="BZ48" s="9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1"/>
      <c r="BM49" s="92"/>
      <c r="BN49" s="92"/>
      <c r="BO49" s="92"/>
      <c r="BP49" s="92"/>
      <c r="BQ49" s="92"/>
      <c r="BR49" s="92"/>
      <c r="BS49" s="92"/>
      <c r="BT49" s="92"/>
      <c r="BU49" s="92"/>
      <c r="BV49" s="92"/>
      <c r="BW49" s="92"/>
      <c r="BX49" s="92"/>
      <c r="BY49" s="92"/>
      <c r="BZ49" s="9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1"/>
      <c r="BM50" s="92"/>
      <c r="BN50" s="92"/>
      <c r="BO50" s="92"/>
      <c r="BP50" s="92"/>
      <c r="BQ50" s="92"/>
      <c r="BR50" s="92"/>
      <c r="BS50" s="92"/>
      <c r="BT50" s="92"/>
      <c r="BU50" s="92"/>
      <c r="BV50" s="92"/>
      <c r="BW50" s="92"/>
      <c r="BX50" s="92"/>
      <c r="BY50" s="92"/>
      <c r="BZ50" s="9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1"/>
      <c r="BM51" s="92"/>
      <c r="BN51" s="92"/>
      <c r="BO51" s="92"/>
      <c r="BP51" s="92"/>
      <c r="BQ51" s="92"/>
      <c r="BR51" s="92"/>
      <c r="BS51" s="92"/>
      <c r="BT51" s="92"/>
      <c r="BU51" s="92"/>
      <c r="BV51" s="92"/>
      <c r="BW51" s="92"/>
      <c r="BX51" s="92"/>
      <c r="BY51" s="92"/>
      <c r="BZ51" s="9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1"/>
      <c r="BM52" s="92"/>
      <c r="BN52" s="92"/>
      <c r="BO52" s="92"/>
      <c r="BP52" s="92"/>
      <c r="BQ52" s="92"/>
      <c r="BR52" s="92"/>
      <c r="BS52" s="92"/>
      <c r="BT52" s="92"/>
      <c r="BU52" s="92"/>
      <c r="BV52" s="92"/>
      <c r="BW52" s="92"/>
      <c r="BX52" s="92"/>
      <c r="BY52" s="92"/>
      <c r="BZ52" s="9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1"/>
      <c r="BM53" s="92"/>
      <c r="BN53" s="92"/>
      <c r="BO53" s="92"/>
      <c r="BP53" s="92"/>
      <c r="BQ53" s="92"/>
      <c r="BR53" s="92"/>
      <c r="BS53" s="92"/>
      <c r="BT53" s="92"/>
      <c r="BU53" s="92"/>
      <c r="BV53" s="92"/>
      <c r="BW53" s="92"/>
      <c r="BX53" s="92"/>
      <c r="BY53" s="92"/>
      <c r="BZ53" s="9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1"/>
      <c r="BM54" s="92"/>
      <c r="BN54" s="92"/>
      <c r="BO54" s="92"/>
      <c r="BP54" s="92"/>
      <c r="BQ54" s="92"/>
      <c r="BR54" s="92"/>
      <c r="BS54" s="92"/>
      <c r="BT54" s="92"/>
      <c r="BU54" s="92"/>
      <c r="BV54" s="92"/>
      <c r="BW54" s="92"/>
      <c r="BX54" s="92"/>
      <c r="BY54" s="92"/>
      <c r="BZ54" s="9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1"/>
      <c r="BM55" s="92"/>
      <c r="BN55" s="92"/>
      <c r="BO55" s="92"/>
      <c r="BP55" s="92"/>
      <c r="BQ55" s="92"/>
      <c r="BR55" s="92"/>
      <c r="BS55" s="92"/>
      <c r="BT55" s="92"/>
      <c r="BU55" s="92"/>
      <c r="BV55" s="92"/>
      <c r="BW55" s="92"/>
      <c r="BX55" s="92"/>
      <c r="BY55" s="92"/>
      <c r="BZ55" s="9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1"/>
      <c r="BM56" s="92"/>
      <c r="BN56" s="92"/>
      <c r="BO56" s="92"/>
      <c r="BP56" s="92"/>
      <c r="BQ56" s="92"/>
      <c r="BR56" s="92"/>
      <c r="BS56" s="92"/>
      <c r="BT56" s="92"/>
      <c r="BU56" s="92"/>
      <c r="BV56" s="92"/>
      <c r="BW56" s="92"/>
      <c r="BX56" s="92"/>
      <c r="BY56" s="92"/>
      <c r="BZ56" s="9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1"/>
      <c r="BM57" s="92"/>
      <c r="BN57" s="92"/>
      <c r="BO57" s="92"/>
      <c r="BP57" s="92"/>
      <c r="BQ57" s="92"/>
      <c r="BR57" s="92"/>
      <c r="BS57" s="92"/>
      <c r="BT57" s="92"/>
      <c r="BU57" s="92"/>
      <c r="BV57" s="92"/>
      <c r="BW57" s="92"/>
      <c r="BX57" s="92"/>
      <c r="BY57" s="92"/>
      <c r="BZ57" s="9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1"/>
      <c r="BM58" s="92"/>
      <c r="BN58" s="92"/>
      <c r="BO58" s="92"/>
      <c r="BP58" s="92"/>
      <c r="BQ58" s="92"/>
      <c r="BR58" s="92"/>
      <c r="BS58" s="92"/>
      <c r="BT58" s="92"/>
      <c r="BU58" s="92"/>
      <c r="BV58" s="92"/>
      <c r="BW58" s="92"/>
      <c r="BX58" s="92"/>
      <c r="BY58" s="92"/>
      <c r="BZ58" s="9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1"/>
      <c r="BM59" s="92"/>
      <c r="BN59" s="92"/>
      <c r="BO59" s="92"/>
      <c r="BP59" s="92"/>
      <c r="BQ59" s="92"/>
      <c r="BR59" s="92"/>
      <c r="BS59" s="92"/>
      <c r="BT59" s="92"/>
      <c r="BU59" s="92"/>
      <c r="BV59" s="92"/>
      <c r="BW59" s="92"/>
      <c r="BX59" s="92"/>
      <c r="BY59" s="92"/>
      <c r="BZ59" s="93"/>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91"/>
      <c r="BM60" s="92"/>
      <c r="BN60" s="92"/>
      <c r="BO60" s="92"/>
      <c r="BP60" s="92"/>
      <c r="BQ60" s="92"/>
      <c r="BR60" s="92"/>
      <c r="BS60" s="92"/>
      <c r="BT60" s="92"/>
      <c r="BU60" s="92"/>
      <c r="BV60" s="92"/>
      <c r="BW60" s="92"/>
      <c r="BX60" s="92"/>
      <c r="BY60" s="92"/>
      <c r="BZ60" s="93"/>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91"/>
      <c r="BM61" s="92"/>
      <c r="BN61" s="92"/>
      <c r="BO61" s="92"/>
      <c r="BP61" s="92"/>
      <c r="BQ61" s="92"/>
      <c r="BR61" s="92"/>
      <c r="BS61" s="92"/>
      <c r="BT61" s="92"/>
      <c r="BU61" s="92"/>
      <c r="BV61" s="92"/>
      <c r="BW61" s="92"/>
      <c r="BX61" s="92"/>
      <c r="BY61" s="92"/>
      <c r="BZ61" s="9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1"/>
      <c r="BM62" s="92"/>
      <c r="BN62" s="92"/>
      <c r="BO62" s="92"/>
      <c r="BP62" s="92"/>
      <c r="BQ62" s="92"/>
      <c r="BR62" s="92"/>
      <c r="BS62" s="92"/>
      <c r="BT62" s="92"/>
      <c r="BU62" s="92"/>
      <c r="BV62" s="92"/>
      <c r="BW62" s="92"/>
      <c r="BX62" s="92"/>
      <c r="BY62" s="92"/>
      <c r="BZ62" s="9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1"/>
      <c r="BM63" s="92"/>
      <c r="BN63" s="92"/>
      <c r="BO63" s="92"/>
      <c r="BP63" s="92"/>
      <c r="BQ63" s="92"/>
      <c r="BR63" s="92"/>
      <c r="BS63" s="92"/>
      <c r="BT63" s="92"/>
      <c r="BU63" s="92"/>
      <c r="BV63" s="92"/>
      <c r="BW63" s="92"/>
      <c r="BX63" s="92"/>
      <c r="BY63" s="92"/>
      <c r="BZ63" s="9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106</v>
      </c>
      <c r="BM66" s="92"/>
      <c r="BN66" s="92"/>
      <c r="BO66" s="92"/>
      <c r="BP66" s="92"/>
      <c r="BQ66" s="92"/>
      <c r="BR66" s="92"/>
      <c r="BS66" s="92"/>
      <c r="BT66" s="92"/>
      <c r="BU66" s="92"/>
      <c r="BV66" s="92"/>
      <c r="BW66" s="92"/>
      <c r="BX66" s="92"/>
      <c r="BY66" s="92"/>
      <c r="BZ66" s="9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1"/>
      <c r="BM79" s="92"/>
      <c r="BN79" s="92"/>
      <c r="BO79" s="92"/>
      <c r="BP79" s="92"/>
      <c r="BQ79" s="92"/>
      <c r="BR79" s="92"/>
      <c r="BS79" s="92"/>
      <c r="BT79" s="92"/>
      <c r="BU79" s="92"/>
      <c r="BV79" s="92"/>
      <c r="BW79" s="92"/>
      <c r="BX79" s="92"/>
      <c r="BY79" s="92"/>
      <c r="BZ79" s="9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1"/>
      <c r="BM80" s="92"/>
      <c r="BN80" s="92"/>
      <c r="BO80" s="92"/>
      <c r="BP80" s="92"/>
      <c r="BQ80" s="92"/>
      <c r="BR80" s="92"/>
      <c r="BS80" s="92"/>
      <c r="BT80" s="92"/>
      <c r="BU80" s="92"/>
      <c r="BV80" s="92"/>
      <c r="BW80" s="92"/>
      <c r="BX80" s="92"/>
      <c r="BY80" s="92"/>
      <c r="BZ80" s="9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1"/>
      <c r="BM81" s="92"/>
      <c r="BN81" s="92"/>
      <c r="BO81" s="92"/>
      <c r="BP81" s="92"/>
      <c r="BQ81" s="92"/>
      <c r="BR81" s="92"/>
      <c r="BS81" s="92"/>
      <c r="BT81" s="92"/>
      <c r="BU81" s="92"/>
      <c r="BV81" s="92"/>
      <c r="BW81" s="92"/>
      <c r="BX81" s="92"/>
      <c r="BY81" s="92"/>
      <c r="BZ81" s="9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4"/>
      <c r="BM82" s="95"/>
      <c r="BN82" s="95"/>
      <c r="BO82" s="95"/>
      <c r="BP82" s="95"/>
      <c r="BQ82" s="95"/>
      <c r="BR82" s="95"/>
      <c r="BS82" s="95"/>
      <c r="BT82" s="95"/>
      <c r="BU82" s="95"/>
      <c r="BV82" s="95"/>
      <c r="BW82" s="95"/>
      <c r="BX82" s="95"/>
      <c r="BY82" s="95"/>
      <c r="BZ82" s="9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9cUHrir8u+VAwEAaISjBIurjxyegseVXQsDMnNSsgqwjXJTFyPO7e3qoECEIbuN8AuBVzio45Nf8/P+mBfW0hg==" saltValue="81IxJ6+sFm21uKugR59R5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53</v>
      </c>
      <c r="B4" s="31"/>
      <c r="C4" s="31"/>
      <c r="D4" s="31"/>
      <c r="E4" s="31"/>
      <c r="F4" s="31"/>
      <c r="G4" s="31"/>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22080</v>
      </c>
      <c r="D6" s="34">
        <f t="shared" si="3"/>
        <v>46</v>
      </c>
      <c r="E6" s="34">
        <f t="shared" si="3"/>
        <v>1</v>
      </c>
      <c r="F6" s="34">
        <f t="shared" si="3"/>
        <v>0</v>
      </c>
      <c r="G6" s="34">
        <f t="shared" si="3"/>
        <v>1</v>
      </c>
      <c r="H6" s="34" t="str">
        <f t="shared" si="3"/>
        <v>青森県　むつ市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35.49</v>
      </c>
      <c r="P6" s="35">
        <f t="shared" si="3"/>
        <v>92.93</v>
      </c>
      <c r="Q6" s="35">
        <f t="shared" si="3"/>
        <v>4590</v>
      </c>
      <c r="R6" s="35">
        <f t="shared" si="3"/>
        <v>57993</v>
      </c>
      <c r="S6" s="35">
        <f t="shared" si="3"/>
        <v>864.12</v>
      </c>
      <c r="T6" s="35">
        <f t="shared" si="3"/>
        <v>67.11</v>
      </c>
      <c r="U6" s="35">
        <f t="shared" si="3"/>
        <v>53142</v>
      </c>
      <c r="V6" s="35">
        <f t="shared" si="3"/>
        <v>72.23</v>
      </c>
      <c r="W6" s="35">
        <f t="shared" si="3"/>
        <v>735.73</v>
      </c>
      <c r="X6" s="36">
        <f>IF(X7="",NA(),X7)</f>
        <v>107.59</v>
      </c>
      <c r="Y6" s="36">
        <f t="shared" ref="Y6:AG6" si="4">IF(Y7="",NA(),Y7)</f>
        <v>107.87</v>
      </c>
      <c r="Z6" s="36">
        <f t="shared" si="4"/>
        <v>107.99</v>
      </c>
      <c r="AA6" s="36">
        <f t="shared" si="4"/>
        <v>107.88</v>
      </c>
      <c r="AB6" s="36">
        <f t="shared" si="4"/>
        <v>107.04</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163.19</v>
      </c>
      <c r="AU6" s="36">
        <f t="shared" ref="AU6:BC6" si="6">IF(AU7="",NA(),AU7)</f>
        <v>178.8</v>
      </c>
      <c r="AV6" s="36">
        <f t="shared" si="6"/>
        <v>185.29</v>
      </c>
      <c r="AW6" s="36">
        <f t="shared" si="6"/>
        <v>164.79</v>
      </c>
      <c r="AX6" s="36">
        <f t="shared" si="6"/>
        <v>168.77</v>
      </c>
      <c r="AY6" s="36">
        <f t="shared" si="6"/>
        <v>335.95</v>
      </c>
      <c r="AZ6" s="36">
        <f t="shared" si="6"/>
        <v>346.59</v>
      </c>
      <c r="BA6" s="36">
        <f t="shared" si="6"/>
        <v>357.82</v>
      </c>
      <c r="BB6" s="36">
        <f t="shared" si="6"/>
        <v>355.5</v>
      </c>
      <c r="BC6" s="36">
        <f t="shared" si="6"/>
        <v>349.83</v>
      </c>
      <c r="BD6" s="35" t="str">
        <f>IF(BD7="","",IF(BD7="-","【-】","【"&amp;SUBSTITUTE(TEXT(BD7,"#,##0.00"),"-","△")&amp;"】"))</f>
        <v>【261.93】</v>
      </c>
      <c r="BE6" s="36">
        <f>IF(BE7="",NA(),BE7)</f>
        <v>872.17</v>
      </c>
      <c r="BF6" s="36">
        <f t="shared" ref="BF6:BN6" si="7">IF(BF7="",NA(),BF7)</f>
        <v>909.76</v>
      </c>
      <c r="BG6" s="36">
        <f t="shared" si="7"/>
        <v>952.61</v>
      </c>
      <c r="BH6" s="36">
        <f t="shared" si="7"/>
        <v>954.15</v>
      </c>
      <c r="BI6" s="36">
        <f t="shared" si="7"/>
        <v>952.11</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103.2</v>
      </c>
      <c r="BQ6" s="36">
        <f t="shared" ref="BQ6:BY6" si="8">IF(BQ7="",NA(),BQ7)</f>
        <v>103.06</v>
      </c>
      <c r="BR6" s="36">
        <f t="shared" si="8"/>
        <v>103.92</v>
      </c>
      <c r="BS6" s="36">
        <f t="shared" si="8"/>
        <v>104</v>
      </c>
      <c r="BT6" s="36">
        <f t="shared" si="8"/>
        <v>103.67</v>
      </c>
      <c r="BU6" s="36">
        <f t="shared" si="8"/>
        <v>105.21</v>
      </c>
      <c r="BV6" s="36">
        <f t="shared" si="8"/>
        <v>105.71</v>
      </c>
      <c r="BW6" s="36">
        <f t="shared" si="8"/>
        <v>106.01</v>
      </c>
      <c r="BX6" s="36">
        <f t="shared" si="8"/>
        <v>104.57</v>
      </c>
      <c r="BY6" s="36">
        <f t="shared" si="8"/>
        <v>103.54</v>
      </c>
      <c r="BZ6" s="35" t="str">
        <f>IF(BZ7="","",IF(BZ7="-","【-】","【"&amp;SUBSTITUTE(TEXT(BZ7,"#,##0.00"),"-","△")&amp;"】"))</f>
        <v>【103.91】</v>
      </c>
      <c r="CA6" s="36">
        <f>IF(CA7="",NA(),CA7)</f>
        <v>236.75</v>
      </c>
      <c r="CB6" s="36">
        <f t="shared" ref="CB6:CJ6" si="9">IF(CB7="",NA(),CB7)</f>
        <v>236.43</v>
      </c>
      <c r="CC6" s="36">
        <f t="shared" si="9"/>
        <v>237.98</v>
      </c>
      <c r="CD6" s="36">
        <f t="shared" si="9"/>
        <v>236.38</v>
      </c>
      <c r="CE6" s="36">
        <f t="shared" si="9"/>
        <v>239.3</v>
      </c>
      <c r="CF6" s="36">
        <f t="shared" si="9"/>
        <v>162.59</v>
      </c>
      <c r="CG6" s="36">
        <f t="shared" si="9"/>
        <v>162.15</v>
      </c>
      <c r="CH6" s="36">
        <f t="shared" si="9"/>
        <v>162.24</v>
      </c>
      <c r="CI6" s="36">
        <f t="shared" si="9"/>
        <v>165.47</v>
      </c>
      <c r="CJ6" s="36">
        <f t="shared" si="9"/>
        <v>167.46</v>
      </c>
      <c r="CK6" s="35" t="str">
        <f>IF(CK7="","",IF(CK7="-","【-】","【"&amp;SUBSTITUTE(TEXT(CK7,"#,##0.00"),"-","△")&amp;"】"))</f>
        <v>【167.11】</v>
      </c>
      <c r="CL6" s="36">
        <f>IF(CL7="",NA(),CL7)</f>
        <v>56.2</v>
      </c>
      <c r="CM6" s="36">
        <f t="shared" ref="CM6:CU6" si="10">IF(CM7="",NA(),CM7)</f>
        <v>56.24</v>
      </c>
      <c r="CN6" s="36">
        <f t="shared" si="10"/>
        <v>76.41</v>
      </c>
      <c r="CO6" s="36">
        <f t="shared" si="10"/>
        <v>76.36</v>
      </c>
      <c r="CP6" s="36">
        <f t="shared" si="10"/>
        <v>75.22</v>
      </c>
      <c r="CQ6" s="36">
        <f t="shared" si="10"/>
        <v>59.17</v>
      </c>
      <c r="CR6" s="36">
        <f t="shared" si="10"/>
        <v>59.34</v>
      </c>
      <c r="CS6" s="36">
        <f t="shared" si="10"/>
        <v>59.11</v>
      </c>
      <c r="CT6" s="36">
        <f t="shared" si="10"/>
        <v>59.74</v>
      </c>
      <c r="CU6" s="36">
        <f t="shared" si="10"/>
        <v>59.46</v>
      </c>
      <c r="CV6" s="35" t="str">
        <f>IF(CV7="","",IF(CV7="-","【-】","【"&amp;SUBSTITUTE(TEXT(CV7,"#,##0.00"),"-","△")&amp;"】"))</f>
        <v>【60.27】</v>
      </c>
      <c r="CW6" s="36">
        <f>IF(CW7="",NA(),CW7)</f>
        <v>80.5</v>
      </c>
      <c r="CX6" s="36">
        <f t="shared" ref="CX6:DF6" si="11">IF(CX7="",NA(),CX7)</f>
        <v>79.94</v>
      </c>
      <c r="CY6" s="36">
        <f t="shared" si="11"/>
        <v>79.459999999999994</v>
      </c>
      <c r="CZ6" s="36">
        <f t="shared" si="11"/>
        <v>79.23</v>
      </c>
      <c r="DA6" s="36">
        <f t="shared" si="11"/>
        <v>78.849999999999994</v>
      </c>
      <c r="DB6" s="36">
        <f t="shared" si="11"/>
        <v>87.6</v>
      </c>
      <c r="DC6" s="36">
        <f t="shared" si="11"/>
        <v>87.74</v>
      </c>
      <c r="DD6" s="36">
        <f t="shared" si="11"/>
        <v>87.91</v>
      </c>
      <c r="DE6" s="36">
        <f t="shared" si="11"/>
        <v>87.28</v>
      </c>
      <c r="DF6" s="36">
        <f t="shared" si="11"/>
        <v>87.41</v>
      </c>
      <c r="DG6" s="35" t="str">
        <f>IF(DG7="","",IF(DG7="-","【-】","【"&amp;SUBSTITUTE(TEXT(DG7,"#,##0.00"),"-","△")&amp;"】"))</f>
        <v>【89.92】</v>
      </c>
      <c r="DH6" s="36">
        <f>IF(DH7="",NA(),DH7)</f>
        <v>47.57</v>
      </c>
      <c r="DI6" s="36">
        <f t="shared" ref="DI6:DQ6" si="12">IF(DI7="",NA(),DI7)</f>
        <v>48.63</v>
      </c>
      <c r="DJ6" s="36">
        <f t="shared" si="12"/>
        <v>42.75</v>
      </c>
      <c r="DK6" s="36">
        <f t="shared" si="12"/>
        <v>43.86</v>
      </c>
      <c r="DL6" s="36">
        <f t="shared" si="12"/>
        <v>45.16</v>
      </c>
      <c r="DM6" s="36">
        <f t="shared" si="12"/>
        <v>45.25</v>
      </c>
      <c r="DN6" s="36">
        <f t="shared" si="12"/>
        <v>46.27</v>
      </c>
      <c r="DO6" s="36">
        <f t="shared" si="12"/>
        <v>46.88</v>
      </c>
      <c r="DP6" s="36">
        <f t="shared" si="12"/>
        <v>46.94</v>
      </c>
      <c r="DQ6" s="36">
        <f t="shared" si="12"/>
        <v>47.62</v>
      </c>
      <c r="DR6" s="35" t="str">
        <f>IF(DR7="","",IF(DR7="-","【-】","【"&amp;SUBSTITUTE(TEXT(DR7,"#,##0.00"),"-","△")&amp;"】"))</f>
        <v>【48.85】</v>
      </c>
      <c r="DS6" s="36">
        <f>IF(DS7="",NA(),DS7)</f>
        <v>9.9</v>
      </c>
      <c r="DT6" s="36">
        <f t="shared" ref="DT6:EB6" si="13">IF(DT7="",NA(),DT7)</f>
        <v>9.59</v>
      </c>
      <c r="DU6" s="36">
        <f t="shared" si="13"/>
        <v>9.15</v>
      </c>
      <c r="DV6" s="36">
        <f t="shared" si="13"/>
        <v>2.98</v>
      </c>
      <c r="DW6" s="36">
        <f t="shared" si="13"/>
        <v>10.43</v>
      </c>
      <c r="DX6" s="36">
        <f t="shared" si="13"/>
        <v>10.71</v>
      </c>
      <c r="DY6" s="36">
        <f t="shared" si="13"/>
        <v>10.93</v>
      </c>
      <c r="DZ6" s="36">
        <f t="shared" si="13"/>
        <v>13.39</v>
      </c>
      <c r="EA6" s="36">
        <f t="shared" si="13"/>
        <v>14.48</v>
      </c>
      <c r="EB6" s="36">
        <f t="shared" si="13"/>
        <v>16.27</v>
      </c>
      <c r="EC6" s="35" t="str">
        <f>IF(EC7="","",IF(EC7="-","【-】","【"&amp;SUBSTITUTE(TEXT(EC7,"#,##0.00"),"-","△")&amp;"】"))</f>
        <v>【17.80】</v>
      </c>
      <c r="ED6" s="36">
        <f>IF(ED7="",NA(),ED7)</f>
        <v>0.82</v>
      </c>
      <c r="EE6" s="36">
        <f t="shared" ref="EE6:EM6" si="14">IF(EE7="",NA(),EE7)</f>
        <v>0.7</v>
      </c>
      <c r="EF6" s="36">
        <f t="shared" si="14"/>
        <v>0.56000000000000005</v>
      </c>
      <c r="EG6" s="36">
        <f t="shared" si="14"/>
        <v>0.95</v>
      </c>
      <c r="EH6" s="36">
        <f t="shared" si="14"/>
        <v>0.9</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22080</v>
      </c>
      <c r="D7" s="38">
        <v>46</v>
      </c>
      <c r="E7" s="38">
        <v>1</v>
      </c>
      <c r="F7" s="38">
        <v>0</v>
      </c>
      <c r="G7" s="38">
        <v>1</v>
      </c>
      <c r="H7" s="38" t="s">
        <v>93</v>
      </c>
      <c r="I7" s="38" t="s">
        <v>94</v>
      </c>
      <c r="J7" s="38" t="s">
        <v>95</v>
      </c>
      <c r="K7" s="38" t="s">
        <v>96</v>
      </c>
      <c r="L7" s="38" t="s">
        <v>97</v>
      </c>
      <c r="M7" s="38" t="s">
        <v>98</v>
      </c>
      <c r="N7" s="39" t="s">
        <v>99</v>
      </c>
      <c r="O7" s="39">
        <v>35.49</v>
      </c>
      <c r="P7" s="39">
        <v>92.93</v>
      </c>
      <c r="Q7" s="39">
        <v>4590</v>
      </c>
      <c r="R7" s="39">
        <v>57993</v>
      </c>
      <c r="S7" s="39">
        <v>864.12</v>
      </c>
      <c r="T7" s="39">
        <v>67.11</v>
      </c>
      <c r="U7" s="39">
        <v>53142</v>
      </c>
      <c r="V7" s="39">
        <v>72.23</v>
      </c>
      <c r="W7" s="39">
        <v>735.73</v>
      </c>
      <c r="X7" s="39">
        <v>107.59</v>
      </c>
      <c r="Y7" s="39">
        <v>107.87</v>
      </c>
      <c r="Z7" s="39">
        <v>107.99</v>
      </c>
      <c r="AA7" s="39">
        <v>107.88</v>
      </c>
      <c r="AB7" s="39">
        <v>107.04</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163.19</v>
      </c>
      <c r="AU7" s="39">
        <v>178.8</v>
      </c>
      <c r="AV7" s="39">
        <v>185.29</v>
      </c>
      <c r="AW7" s="39">
        <v>164.79</v>
      </c>
      <c r="AX7" s="39">
        <v>168.77</v>
      </c>
      <c r="AY7" s="39">
        <v>335.95</v>
      </c>
      <c r="AZ7" s="39">
        <v>346.59</v>
      </c>
      <c r="BA7" s="39">
        <v>357.82</v>
      </c>
      <c r="BB7" s="39">
        <v>355.5</v>
      </c>
      <c r="BC7" s="39">
        <v>349.83</v>
      </c>
      <c r="BD7" s="39">
        <v>261.93</v>
      </c>
      <c r="BE7" s="39">
        <v>872.17</v>
      </c>
      <c r="BF7" s="39">
        <v>909.76</v>
      </c>
      <c r="BG7" s="39">
        <v>952.61</v>
      </c>
      <c r="BH7" s="39">
        <v>954.15</v>
      </c>
      <c r="BI7" s="39">
        <v>952.11</v>
      </c>
      <c r="BJ7" s="39">
        <v>319.82</v>
      </c>
      <c r="BK7" s="39">
        <v>312.02999999999997</v>
      </c>
      <c r="BL7" s="39">
        <v>307.45999999999998</v>
      </c>
      <c r="BM7" s="39">
        <v>312.58</v>
      </c>
      <c r="BN7" s="39">
        <v>314.87</v>
      </c>
      <c r="BO7" s="39">
        <v>270.45999999999998</v>
      </c>
      <c r="BP7" s="39">
        <v>103.2</v>
      </c>
      <c r="BQ7" s="39">
        <v>103.06</v>
      </c>
      <c r="BR7" s="39">
        <v>103.92</v>
      </c>
      <c r="BS7" s="39">
        <v>104</v>
      </c>
      <c r="BT7" s="39">
        <v>103.67</v>
      </c>
      <c r="BU7" s="39">
        <v>105.21</v>
      </c>
      <c r="BV7" s="39">
        <v>105.71</v>
      </c>
      <c r="BW7" s="39">
        <v>106.01</v>
      </c>
      <c r="BX7" s="39">
        <v>104.57</v>
      </c>
      <c r="BY7" s="39">
        <v>103.54</v>
      </c>
      <c r="BZ7" s="39">
        <v>103.91</v>
      </c>
      <c r="CA7" s="39">
        <v>236.75</v>
      </c>
      <c r="CB7" s="39">
        <v>236.43</v>
      </c>
      <c r="CC7" s="39">
        <v>237.98</v>
      </c>
      <c r="CD7" s="39">
        <v>236.38</v>
      </c>
      <c r="CE7" s="39">
        <v>239.3</v>
      </c>
      <c r="CF7" s="39">
        <v>162.59</v>
      </c>
      <c r="CG7" s="39">
        <v>162.15</v>
      </c>
      <c r="CH7" s="39">
        <v>162.24</v>
      </c>
      <c r="CI7" s="39">
        <v>165.47</v>
      </c>
      <c r="CJ7" s="39">
        <v>167.46</v>
      </c>
      <c r="CK7" s="39">
        <v>167.11</v>
      </c>
      <c r="CL7" s="39">
        <v>56.2</v>
      </c>
      <c r="CM7" s="39">
        <v>56.24</v>
      </c>
      <c r="CN7" s="39">
        <v>76.41</v>
      </c>
      <c r="CO7" s="39">
        <v>76.36</v>
      </c>
      <c r="CP7" s="39">
        <v>75.22</v>
      </c>
      <c r="CQ7" s="39">
        <v>59.17</v>
      </c>
      <c r="CR7" s="39">
        <v>59.34</v>
      </c>
      <c r="CS7" s="39">
        <v>59.11</v>
      </c>
      <c r="CT7" s="39">
        <v>59.74</v>
      </c>
      <c r="CU7" s="39">
        <v>59.46</v>
      </c>
      <c r="CV7" s="39">
        <v>60.27</v>
      </c>
      <c r="CW7" s="39">
        <v>80.5</v>
      </c>
      <c r="CX7" s="39">
        <v>79.94</v>
      </c>
      <c r="CY7" s="39">
        <v>79.459999999999994</v>
      </c>
      <c r="CZ7" s="39">
        <v>79.23</v>
      </c>
      <c r="DA7" s="39">
        <v>78.849999999999994</v>
      </c>
      <c r="DB7" s="39">
        <v>87.6</v>
      </c>
      <c r="DC7" s="39">
        <v>87.74</v>
      </c>
      <c r="DD7" s="39">
        <v>87.91</v>
      </c>
      <c r="DE7" s="39">
        <v>87.28</v>
      </c>
      <c r="DF7" s="39">
        <v>87.41</v>
      </c>
      <c r="DG7" s="39">
        <v>89.92</v>
      </c>
      <c r="DH7" s="39">
        <v>47.57</v>
      </c>
      <c r="DI7" s="39">
        <v>48.63</v>
      </c>
      <c r="DJ7" s="39">
        <v>42.75</v>
      </c>
      <c r="DK7" s="39">
        <v>43.86</v>
      </c>
      <c r="DL7" s="39">
        <v>45.16</v>
      </c>
      <c r="DM7" s="39">
        <v>45.25</v>
      </c>
      <c r="DN7" s="39">
        <v>46.27</v>
      </c>
      <c r="DO7" s="39">
        <v>46.88</v>
      </c>
      <c r="DP7" s="39">
        <v>46.94</v>
      </c>
      <c r="DQ7" s="39">
        <v>47.62</v>
      </c>
      <c r="DR7" s="39">
        <v>48.85</v>
      </c>
      <c r="DS7" s="39">
        <v>9.9</v>
      </c>
      <c r="DT7" s="39">
        <v>9.59</v>
      </c>
      <c r="DU7" s="39">
        <v>9.15</v>
      </c>
      <c r="DV7" s="39">
        <v>2.98</v>
      </c>
      <c r="DW7" s="39">
        <v>10.43</v>
      </c>
      <c r="DX7" s="39">
        <v>10.71</v>
      </c>
      <c r="DY7" s="39">
        <v>10.93</v>
      </c>
      <c r="DZ7" s="39">
        <v>13.39</v>
      </c>
      <c r="EA7" s="39">
        <v>14.48</v>
      </c>
      <c r="EB7" s="39">
        <v>16.27</v>
      </c>
      <c r="EC7" s="39">
        <v>17.8</v>
      </c>
      <c r="ED7" s="39">
        <v>0.82</v>
      </c>
      <c r="EE7" s="39">
        <v>0.7</v>
      </c>
      <c r="EF7" s="39">
        <v>0.56000000000000005</v>
      </c>
      <c r="EG7" s="39">
        <v>0.95</v>
      </c>
      <c r="EH7" s="39">
        <v>0.9</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2020-01-16T05:56:58Z</cp:lastPrinted>
  <dcterms:created xsi:type="dcterms:W3CDTF">2019-12-05T04:08:25Z</dcterms:created>
  <dcterms:modified xsi:type="dcterms:W3CDTF">2020-01-16T05:58:34Z</dcterms:modified>
  <cp:category/>
</cp:coreProperties>
</file>