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jo01\landisk\disk\100　経営Ｇ\170　経営指標\171　経営比較分析表\経営比較分析表\R1\２．県へ回答\"/>
    </mc:Choice>
  </mc:AlternateContent>
  <workbookProtection workbookAlgorithmName="SHA-512" workbookHashValue="UfofVAxWROVMHY3QfecPxz+phrEzggW+dRKOSepZX2umTsyLVa0+KK1pZXxHJs5K/e961mmHU8oc392d7HjZ/w==" workbookSaltValue="rcBhE8XdlxIah8yIEujYog==" workbookSpinCount="100000" lockStructure="1"/>
  <bookViews>
    <workbookView xWindow="0" yWindow="0" windowWidth="24000" windowHeight="1009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<sst xmlns="http://schemas.openxmlformats.org/spreadsheetml/2006/main" count="228" uniqueCount="115">
  <si>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</si>
  <si>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</si>
  <si>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</si>
  <si>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</si>
  <si>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</si>
  <si>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</si>
  <si>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</si>
  <si>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</si>
  <si>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</si>
  <si>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</si>
  <si>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</si>
  <si>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</si>
  <si>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</si>
  <si>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</si>
  <si>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</si>
  <si>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</si>
  <si>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</si>
  <si>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</si>
  <si>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</si>
  <si>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</si>
  <si>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</si>
  <si>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</si>
  <si>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</si>
  <si>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</si>
  <si>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</si>
  <si>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</si>
  <si>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</si>
  <si>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</si>
  <si>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</si>
  <si>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</si>
  <si>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</si>
  <si>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</si>
  <si>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</si>
  <si>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</si>
  <si>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</si>
  <si>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</si>
  <si>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</si>
  <si>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</si>
  <si>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</si>
  <si>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</si>
  <si>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</si>
  <si>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</si>
  <si>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</si>
  <si>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</si>
  <si>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</si>
  <si>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</si>
  <si>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</si>
  <si>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</si>
  <si>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</si>
  <si>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</si>
  <si>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</si>
  <si>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</si>
  <si>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</si>
  <si>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</si>
  <si>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</si>
  <si>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</si>
  <si>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</si>
  <si>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</si>
  <si>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</si>
  <si>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</si>
  <si>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</si>
  <si>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</si>
  <si>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</si>
  <si>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</si>
  <si>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</si>
  <si>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</si>
  <si>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</si>
  <si>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</si>
  <si>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</si>
  <si>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</si>
  <si>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</si>
  <si>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</si>
  <si>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</si>
  <si>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</si>
  <si>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</si>
  <si>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</si>
  <si>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</si>
  <si>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</si>
  <si>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</si>
  <si>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</si>
  <si>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</si>
  <si>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</si>
  <si>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</si>
  <si>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</si>
  <si>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</si>
  <si>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</si>
  <si>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</si>
  <si>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</si>
  <si>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</si>
  <si>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</si>
  <si>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</si>
  <si>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</si>
  <si>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</si>
  <si>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</si>
  <si>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</si>
  <si>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</si>
  <si>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</si>
  <si>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</si>
  <si>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</si>
  <si>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むつ市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</si>
  <si>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</si>
  <si>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</si>
  <si>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</si>
  <si>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</si>
  <si>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</si>
  <si>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</si>
  <si>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</si>
  <si>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</si>
  <si>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</si>
  <si>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</si>
  <si>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</si>
  <si>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</si>
  <si>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当市の漁業集落排水処理施設は、平成12年度に供用開始しているが、供用開始からの年数が浅く管渠・施設等の老朽化による更新は行っていない。
　しかしながら、将来の更新を見据え、適切な資産管理・資金計画を行う必要があるため、ストックマネジメント計画を策定し、計画的な管渠・施設の更新を行うよう努める。</t>
    <rPh sb="1" eb="3">
      <t>トウシ</t>
    </rPh>
    <rPh sb="4" eb="6">
      <t>ギョギョウ</t>
    </rPh>
    <rPh sb="6" eb="8">
      <t>シュウラク</t>
    </rPh>
    <rPh sb="8" eb="10">
      <t>ハイスイ</t>
    </rPh>
    <rPh sb="10" eb="12">
      <t>ショリ</t>
    </rPh>
    <rPh sb="12" eb="14">
      <t>シセツ</t>
    </rPh>
    <rPh sb="16" eb="18">
      <t>ヘイセイ</t>
    </rPh>
    <rPh sb="20" eb="22">
      <t>ネンド</t>
    </rPh>
    <rPh sb="23" eb="25">
      <t>キョウヨウ</t>
    </rPh>
    <rPh sb="25" eb="27">
      <t>カイシ</t>
    </rPh>
    <rPh sb="33" eb="35">
      <t>キョウヨウ</t>
    </rPh>
    <rPh sb="35" eb="37">
      <t>カイシ</t>
    </rPh>
    <rPh sb="40" eb="42">
      <t>ネンスウ</t>
    </rPh>
    <rPh sb="43" eb="44">
      <t>アサ</t>
    </rPh>
    <rPh sb="45" eb="47">
      <t>カンキョ</t>
    </rPh>
    <rPh sb="48" eb="50">
      <t>シセツ</t>
    </rPh>
    <rPh sb="50" eb="51">
      <t>トウ</t>
    </rPh>
    <rPh sb="52" eb="55">
      <t>ロウキュウカ</t>
    </rPh>
    <rPh sb="58" eb="60">
      <t>コウシン</t>
    </rPh>
    <rPh sb="61" eb="62">
      <t>オコナ</t>
    </rPh>
    <rPh sb="77" eb="79">
      <t>ショウライ</t>
    </rPh>
    <rPh sb="80" eb="82">
      <t>コウシン</t>
    </rPh>
    <rPh sb="83" eb="85">
      <t>ミス</t>
    </rPh>
    <rPh sb="87" eb="89">
      <t>テキセツ</t>
    </rPh>
    <rPh sb="90" eb="92">
      <t>シサン</t>
    </rPh>
    <rPh sb="92" eb="94">
      <t>カンリ</t>
    </rPh>
    <rPh sb="95" eb="97">
      <t>シキン</t>
    </rPh>
    <rPh sb="97" eb="99">
      <t>ケイカク</t>
    </rPh>
    <rPh sb="100" eb="101">
      <t>オコナ</t>
    </rPh>
    <rPh sb="102" eb="104">
      <t>ヒツヨウ</t>
    </rPh>
    <rPh sb="120" eb="122">
      <t>ケイカク</t>
    </rPh>
    <rPh sb="123" eb="125">
      <t>サクテイ</t>
    </rPh>
    <rPh sb="127" eb="130">
      <t>ケイカクテキ</t>
    </rPh>
    <rPh sb="131" eb="133">
      <t>カンキョ</t>
    </rPh>
    <rPh sb="134" eb="136">
      <t>シセツ</t>
    </rPh>
    <rPh sb="137" eb="139">
      <t>コウシン</t>
    </rPh>
    <rPh sb="140" eb="141">
      <t>オコナ</t>
    </rPh>
    <rPh sb="144" eb="145">
      <t>ツト</t>
    </rPh>
    <phoneticPr fontId="4"/>
  </si>
  <si>
    <t>　各指標を改善するためには、有収水量を確保し使用料収入の増収を図ると共に汚水処理費にかかるコスト削減に努める必要がある。
　平成29年から令和元年にかけて使用料改定を行い、類似団体と比較して安価な設定となっている使用料単価を改定し、使用料増収により経営基盤の強化を図る。
　しかしながら、漁業集落排水処理施設という特性上、事業規模が小さく経営健全化を図りにくいという背景はあるものの、使用料改定による増収は一時的なもので抜本的な解決には至らず、下水道水洗化率も80％を超える高い値となっており、現状の経営状況を打開するほどの施策を講じることは難しいことから、将来的に事業継続を含めた検討を要すると思われる。</t>
    <rPh sb="1" eb="4">
      <t>カクシヒョウ</t>
    </rPh>
    <rPh sb="5" eb="7">
      <t>カイゼン</t>
    </rPh>
    <rPh sb="14" eb="16">
      <t>ユウシュウ</t>
    </rPh>
    <rPh sb="16" eb="18">
      <t>スイリョウ</t>
    </rPh>
    <rPh sb="69" eb="71">
      <t>レイワ</t>
    </rPh>
    <rPh sb="71" eb="72">
      <t>ガン</t>
    </rPh>
    <rPh sb="222" eb="225">
      <t>ゲスイドウ</t>
    </rPh>
    <rPh sb="225" eb="228">
      <t>スイセンカ</t>
    </rPh>
    <rPh sb="228" eb="229">
      <t>リツ</t>
    </rPh>
    <rPh sb="234" eb="235">
      <t>コ</t>
    </rPh>
    <rPh sb="237" eb="238">
      <t>タカ</t>
    </rPh>
    <rPh sb="239" eb="240">
      <t>アタイ</t>
    </rPh>
    <phoneticPr fontId="4"/>
  </si>
  <si>
    <t>【経年比較】
　当該値経年比較では、①収益的収支比率の変動が大きい。収益的収支比率は使用料収入等の総収益で総費用及び地方債償還金をどの程度賄えているかを表す指標である。当市の漁業集落排水処理施設は下水道整備を終了しており、人口減少により処理区域内人口、下水道接続人口が年々減少していることから総収益が減少傾向にあるが、総費用、特に地方債償還金が減少していることから、当該指標は年々改善傾向にあり、経年比較差が大きくなっている。
【類似団体比較】
　類似団体との比較では、⑤経費回収率及び⑥汚水処理原価の類似団体平均値との差が大きい。これは事業規模が小規模であるうえ、地理的な要因から汚水処理経費が多大にかかっているほか、使用料単価が類似団体と比べても安価であり使用料収入が不足していること等が要因であると考える。平成30年度は機器等修繕の影響で、例年に比べ汚水処理原価が高くなっている。
【下水道事業の現状】
　当市の漁業集落排水処理施設は下水道整備を終了している。人口減少に歯止めがかからず、有収水量も減少傾向にあることから、今後とも下水道接続をＰＲし、水洗化率の向上に努め使用料収入を維持していく必要がある。</t>
    <rPh sb="1" eb="3">
      <t>ケイネン</t>
    </rPh>
    <rPh sb="3" eb="5">
      <t>ヒカク</t>
    </rPh>
    <rPh sb="8" eb="10">
      <t>トウガイ</t>
    </rPh>
    <rPh sb="10" eb="11">
      <t>チ</t>
    </rPh>
    <rPh sb="11" eb="13">
      <t>ケイネン</t>
    </rPh>
    <rPh sb="13" eb="15">
      <t>ヒカク</t>
    </rPh>
    <rPh sb="19" eb="22">
      <t>シュウエキテキ</t>
    </rPh>
    <rPh sb="22" eb="24">
      <t>シュウシ</t>
    </rPh>
    <rPh sb="24" eb="26">
      <t>ヒリツ</t>
    </rPh>
    <rPh sb="27" eb="29">
      <t>ヘンドウ</t>
    </rPh>
    <rPh sb="30" eb="31">
      <t>オオ</t>
    </rPh>
    <rPh sb="34" eb="37">
      <t>シュウエキテキ</t>
    </rPh>
    <rPh sb="37" eb="39">
      <t>シュウシ</t>
    </rPh>
    <rPh sb="39" eb="41">
      <t>ヒリツ</t>
    </rPh>
    <rPh sb="42" eb="45">
      <t>シヨウリョウ</t>
    </rPh>
    <rPh sb="45" eb="47">
      <t>シュウニュウ</t>
    </rPh>
    <rPh sb="47" eb="48">
      <t>トウ</t>
    </rPh>
    <rPh sb="49" eb="50">
      <t>ソウ</t>
    </rPh>
    <rPh sb="50" eb="52">
      <t>シュウエキ</t>
    </rPh>
    <rPh sb="53" eb="54">
      <t>ソウ</t>
    </rPh>
    <rPh sb="54" eb="56">
      <t>ヒヨウ</t>
    </rPh>
    <rPh sb="56" eb="57">
      <t>オヨ</t>
    </rPh>
    <rPh sb="58" eb="61">
      <t>チホウサイ</t>
    </rPh>
    <rPh sb="61" eb="64">
      <t>ショウカンキン</t>
    </rPh>
    <rPh sb="67" eb="69">
      <t>テイド</t>
    </rPh>
    <rPh sb="69" eb="70">
      <t>マカナ</t>
    </rPh>
    <rPh sb="76" eb="77">
      <t>アラワ</t>
    </rPh>
    <rPh sb="78" eb="80">
      <t>シヒョウ</t>
    </rPh>
    <rPh sb="84" eb="86">
      <t>トウシ</t>
    </rPh>
    <rPh sb="87" eb="89">
      <t>ギョギョウ</t>
    </rPh>
    <rPh sb="89" eb="91">
      <t>シュウラク</t>
    </rPh>
    <rPh sb="91" eb="93">
      <t>ハイスイ</t>
    </rPh>
    <rPh sb="93" eb="95">
      <t>ショリ</t>
    </rPh>
    <rPh sb="95" eb="97">
      <t>シセツ</t>
    </rPh>
    <rPh sb="98" eb="101">
      <t>ゲスイドウ</t>
    </rPh>
    <rPh sb="101" eb="103">
      <t>セイビ</t>
    </rPh>
    <rPh sb="104" eb="106">
      <t>シュウリョウ</t>
    </rPh>
    <rPh sb="111" eb="113">
      <t>ジンコウ</t>
    </rPh>
    <rPh sb="113" eb="115">
      <t>ゲンショウ</t>
    </rPh>
    <rPh sb="118" eb="120">
      <t>ショリ</t>
    </rPh>
    <rPh sb="120" eb="123">
      <t>クイキナイ</t>
    </rPh>
    <rPh sb="123" eb="125">
      <t>ジンコウ</t>
    </rPh>
    <rPh sb="126" eb="129">
      <t>ゲスイドウ</t>
    </rPh>
    <rPh sb="129" eb="131">
      <t>セツゾク</t>
    </rPh>
    <rPh sb="131" eb="133">
      <t>ジンコウ</t>
    </rPh>
    <rPh sb="134" eb="136">
      <t>ネンネン</t>
    </rPh>
    <rPh sb="136" eb="138">
      <t>ゲンショウ</t>
    </rPh>
    <rPh sb="146" eb="149">
      <t>ソウシュウエキ</t>
    </rPh>
    <rPh sb="150" eb="152">
      <t>ゲンショウ</t>
    </rPh>
    <rPh sb="152" eb="154">
      <t>ケイコウ</t>
    </rPh>
    <rPh sb="159" eb="162">
      <t>ソウヒヨウ</t>
    </rPh>
    <rPh sb="163" eb="164">
      <t>トク</t>
    </rPh>
    <rPh sb="165" eb="168">
      <t>チホウサイ</t>
    </rPh>
    <rPh sb="168" eb="171">
      <t>ショウカンキン</t>
    </rPh>
    <rPh sb="172" eb="174">
      <t>ゲンショウ</t>
    </rPh>
    <rPh sb="183" eb="185">
      <t>トウガイ</t>
    </rPh>
    <rPh sb="185" eb="187">
      <t>シヒョウ</t>
    </rPh>
    <rPh sb="188" eb="190">
      <t>ネンネン</t>
    </rPh>
    <rPh sb="190" eb="192">
      <t>カイゼン</t>
    </rPh>
    <rPh sb="192" eb="194">
      <t>ケイコウ</t>
    </rPh>
    <rPh sb="198" eb="200">
      <t>ケイネン</t>
    </rPh>
    <rPh sb="200" eb="202">
      <t>ヒカク</t>
    </rPh>
    <rPh sb="202" eb="203">
      <t>サ</t>
    </rPh>
    <rPh sb="204" eb="205">
      <t>オオ</t>
    </rPh>
    <rPh sb="215" eb="217">
      <t>ルイジ</t>
    </rPh>
    <rPh sb="217" eb="219">
      <t>ダンタイ</t>
    </rPh>
    <rPh sb="219" eb="221">
      <t>ヒカク</t>
    </rPh>
    <rPh sb="224" eb="226">
      <t>ルイジ</t>
    </rPh>
    <rPh sb="226" eb="228">
      <t>ダンタイ</t>
    </rPh>
    <rPh sb="230" eb="232">
      <t>ヒカク</t>
    </rPh>
    <rPh sb="236" eb="238">
      <t>ケイヒ</t>
    </rPh>
    <rPh sb="238" eb="241">
      <t>カイシュウリツ</t>
    </rPh>
    <rPh sb="241" eb="242">
      <t>オヨ</t>
    </rPh>
    <rPh sb="244" eb="246">
      <t>オスイ</t>
    </rPh>
    <rPh sb="246" eb="248">
      <t>ショリ</t>
    </rPh>
    <rPh sb="248" eb="250">
      <t>ゲンカ</t>
    </rPh>
    <rPh sb="251" eb="253">
      <t>ルイジ</t>
    </rPh>
    <rPh sb="253" eb="255">
      <t>ダンタイ</t>
    </rPh>
    <rPh sb="255" eb="258">
      <t>ヘイキンチ</t>
    </rPh>
    <rPh sb="260" eb="261">
      <t>サ</t>
    </rPh>
    <rPh sb="262" eb="263">
      <t>オオ</t>
    </rPh>
    <rPh sb="269" eb="271">
      <t>ジギョウ</t>
    </rPh>
    <rPh sb="271" eb="273">
      <t>キボ</t>
    </rPh>
    <rPh sb="274" eb="277">
      <t>ショウキボ</t>
    </rPh>
    <rPh sb="283" eb="286">
      <t>チリテキ</t>
    </rPh>
    <rPh sb="287" eb="289">
      <t>ヨウイン</t>
    </rPh>
    <rPh sb="291" eb="293">
      <t>オスイ</t>
    </rPh>
    <rPh sb="293" eb="295">
      <t>ショリ</t>
    </rPh>
    <rPh sb="295" eb="297">
      <t>ケイヒ</t>
    </rPh>
    <rPh sb="298" eb="300">
      <t>タダイ</t>
    </rPh>
    <rPh sb="310" eb="313">
      <t>シヨウリョウ</t>
    </rPh>
    <rPh sb="313" eb="315">
      <t>タンカ</t>
    </rPh>
    <rPh sb="316" eb="318">
      <t>ルイジ</t>
    </rPh>
    <rPh sb="318" eb="320">
      <t>ダンタイ</t>
    </rPh>
    <rPh sb="321" eb="322">
      <t>クラ</t>
    </rPh>
    <rPh sb="325" eb="327">
      <t>アンカ</t>
    </rPh>
    <rPh sb="330" eb="333">
      <t>シヨウリョウ</t>
    </rPh>
    <rPh sb="333" eb="335">
      <t>シュウニュウ</t>
    </rPh>
    <rPh sb="336" eb="338">
      <t>フソク</t>
    </rPh>
    <rPh sb="344" eb="345">
      <t>トウ</t>
    </rPh>
    <rPh sb="346" eb="348">
      <t>ヨウイン</t>
    </rPh>
    <rPh sb="352" eb="353">
      <t>カンガ</t>
    </rPh>
    <rPh sb="356" eb="358">
      <t>ヘイセイ</t>
    </rPh>
    <rPh sb="360" eb="362">
      <t>ネンド</t>
    </rPh>
    <rPh sb="363" eb="365">
      <t>キキ</t>
    </rPh>
    <rPh sb="365" eb="366">
      <t>トウ</t>
    </rPh>
    <rPh sb="366" eb="368">
      <t>シュウゼン</t>
    </rPh>
    <rPh sb="369" eb="371">
      <t>エイキョウ</t>
    </rPh>
    <rPh sb="373" eb="375">
      <t>レイネン</t>
    </rPh>
    <rPh sb="376" eb="377">
      <t>クラ</t>
    </rPh>
    <rPh sb="378" eb="380">
      <t>オスイ</t>
    </rPh>
    <rPh sb="380" eb="382">
      <t>ショリ</t>
    </rPh>
    <rPh sb="382" eb="384">
      <t>ゲンカ</t>
    </rPh>
    <rPh sb="385" eb="386">
      <t>タカ</t>
    </rPh>
    <rPh sb="395" eb="398">
      <t>ゲスイドウ</t>
    </rPh>
    <rPh sb="398" eb="400">
      <t>ジギョウ</t>
    </rPh>
    <rPh sb="401" eb="403">
      <t>ゲンジョウ</t>
    </rPh>
    <rPh sb="406" eb="408">
      <t>トウシ</t>
    </rPh>
    <rPh sb="409" eb="411">
      <t>ギョギョウ</t>
    </rPh>
    <rPh sb="411" eb="413">
      <t>シュウラク</t>
    </rPh>
    <rPh sb="413" eb="415">
      <t>ハイスイ</t>
    </rPh>
    <rPh sb="415" eb="417">
      <t>ショリ</t>
    </rPh>
    <rPh sb="417" eb="419">
      <t>シセツ</t>
    </rPh>
    <rPh sb="420" eb="423">
      <t>ゲスイドウ</t>
    </rPh>
    <rPh sb="423" eb="425">
      <t>セイビ</t>
    </rPh>
    <rPh sb="426" eb="428">
      <t>シュウリョウ</t>
    </rPh>
    <rPh sb="433" eb="435">
      <t>ジンコウ</t>
    </rPh>
    <rPh sb="435" eb="437">
      <t>ゲンショウ</t>
    </rPh>
    <rPh sb="438" eb="440">
      <t>ハド</t>
    </rPh>
    <rPh sb="447" eb="449">
      <t>ユウシュウ</t>
    </rPh>
    <rPh sb="449" eb="451">
      <t>スイリョウ</t>
    </rPh>
    <rPh sb="452" eb="454">
      <t>ゲンショウ</t>
    </rPh>
    <rPh sb="454" eb="456">
      <t>ケイコウ</t>
    </rPh>
    <rPh sb="464" eb="466">
      <t>コンゴ</t>
    </rPh>
    <rPh sb="468" eb="471">
      <t>ゲスイドウ</t>
    </rPh>
    <rPh sb="471" eb="473">
      <t>セツゾク</t>
    </rPh>
    <rPh sb="478" eb="481">
      <t>スイセンカ</t>
    </rPh>
    <rPh sb="481" eb="482">
      <t>リツ</t>
    </rPh>
    <rPh sb="483" eb="485">
      <t>コウジョウ</t>
    </rPh>
    <rPh sb="486" eb="487">
      <t>ツト</t>
    </rPh>
    <rPh sb="488" eb="491">
      <t>シヨウリョウ</t>
    </rPh>
    <rPh sb="491" eb="493">
      <t>シュウニュウ</t>
    </rPh>
    <rPh sb="494" eb="496">
      <t>イジ</t>
    </rPh>
    <rPh sb="500" eb="50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</si>
</sst>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C9-4389-81D3-C43DBCFAB4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0.18</c:v>
                </c:pt>
                <c:pt idx="2">
                  <c:v>0.01</c:v>
                </c:pt>
                <c:pt idx="3">
                  <c:v>0.09</c:v>
                </c:pt>
                <c:pt idx="4">
                  <c:v>0.02</c:v>
                </c:pt>
              </c:numCache>
            </c:numRef>
          </c:val>
          <c:smooth val="0"/>
          <c:extLst>
            <c:ext xmlns:c16="http://schemas.microsoft.com/office/drawing/2014/chart" uri="{C3380CC4-5D6E-409C-BE32-E72D297353CC}">
              <c16:uniqueId val="{00000001-77C9-4389-81D3-C43DBCFAB4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23.57</c:v>
                </c:pt>
                <c:pt idx="1">
                  <c:v>22.14</c:v>
                </c:pt>
                <c:pt idx="2">
                  <c:v>22.14</c:v>
                </c:pt>
                <c:pt idx="3">
                  <c:v>22.14</c:v>
                </c:pt>
                <c:pt idx="4">
                  <c:v>21.43</c:v>
                </c:pt>
              </c:numCache>
            </c:numRef>
          </c:val>
          <c:extLst>
            <c:ext xmlns:c16="http://schemas.microsoft.com/office/drawing/2014/chart" uri="{C3380CC4-5D6E-409C-BE32-E72D297353CC}">
              <c16:uniqueId val="{00000000-FC9E-46AA-9016-49F24EBA5D5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FC9E-46AA-9016-49F24EBA5D5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73.89</c:v>
                </c:pt>
                <c:pt idx="1">
                  <c:v>77.62</c:v>
                </c:pt>
                <c:pt idx="2">
                  <c:v>77.89</c:v>
                </c:pt>
                <c:pt idx="3">
                  <c:v>81.540000000000006</c:v>
                </c:pt>
                <c:pt idx="4">
                  <c:v>82.61</c:v>
                </c:pt>
              </c:numCache>
            </c:numRef>
          </c:val>
          <c:extLst>
            <c:ext xmlns:c16="http://schemas.microsoft.com/office/drawing/2014/chart" uri="{C3380CC4-5D6E-409C-BE32-E72D297353CC}">
              <c16:uniqueId val="{00000000-8780-485F-BB21-C9D537EF730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82.92</c:v>
                </c:pt>
                <c:pt idx="2">
                  <c:v>79.989999999999995</c:v>
                </c:pt>
                <c:pt idx="3">
                  <c:v>79.98</c:v>
                </c:pt>
                <c:pt idx="4">
                  <c:v>80.8</c:v>
                </c:pt>
              </c:numCache>
            </c:numRef>
          </c:val>
          <c:smooth val="0"/>
          <c:extLst>
            <c:ext xmlns:c16="http://schemas.microsoft.com/office/drawing/2014/chart" uri="{C3380CC4-5D6E-409C-BE32-E72D297353CC}">
              <c16:uniqueId val="{00000001-8780-485F-BB21-C9D537EF730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61.4</c:v>
                </c:pt>
                <c:pt idx="1">
                  <c:v>57.89</c:v>
                </c:pt>
                <c:pt idx="2">
                  <c:v>60.99</c:v>
                </c:pt>
                <c:pt idx="3">
                  <c:v>63.97</c:v>
                </c:pt>
                <c:pt idx="4">
                  <c:v>70.86</c:v>
                </c:pt>
              </c:numCache>
            </c:numRef>
          </c:val>
          <c:extLst>
            <c:ext xmlns:c16="http://schemas.microsoft.com/office/drawing/2014/chart" uri="{C3380CC4-5D6E-409C-BE32-E72D297353CC}">
              <c16:uniqueId val="{00000000-D14A-495D-B319-F188F7375C6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4A-495D-B319-F188F7375C6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8C-4D44-A3D7-E1C0B18BE21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8C-4D44-A3D7-E1C0B18BE21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E0-4BB6-80BC-613C11E3E51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E0-4BB6-80BC-613C11E3E51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16-41CC-B06B-E930EDC72EE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16-41CC-B06B-E930EDC72EE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D9-4786-853E-1CEE4023841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D9-4786-853E-1CEE4023841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E4-4385-B239-423AF2127EC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1029.24</c:v>
                </c:pt>
                <c:pt idx="2">
                  <c:v>1063.93</c:v>
                </c:pt>
                <c:pt idx="3">
                  <c:v>1060.8599999999999</c:v>
                </c:pt>
                <c:pt idx="4">
                  <c:v>1006.65</c:v>
                </c:pt>
              </c:numCache>
            </c:numRef>
          </c:val>
          <c:smooth val="0"/>
          <c:extLst>
            <c:ext xmlns:c16="http://schemas.microsoft.com/office/drawing/2014/chart" uri="{C3380CC4-5D6E-409C-BE32-E72D297353CC}">
              <c16:uniqueId val="{00000001-C1E4-4385-B239-423AF2127EC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10.210000000000001</c:v>
                </c:pt>
                <c:pt idx="1">
                  <c:v>11.17</c:v>
                </c:pt>
                <c:pt idx="2">
                  <c:v>11.83</c:v>
                </c:pt>
                <c:pt idx="3">
                  <c:v>11.94</c:v>
                </c:pt>
                <c:pt idx="4">
                  <c:v>10.68</c:v>
                </c:pt>
              </c:numCache>
            </c:numRef>
          </c:val>
          <c:extLst>
            <c:ext xmlns:c16="http://schemas.microsoft.com/office/drawing/2014/chart" uri="{C3380CC4-5D6E-409C-BE32-E72D297353CC}">
              <c16:uniqueId val="{00000000-62E5-4B63-BA5B-5C94FB0311A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43.13</c:v>
                </c:pt>
                <c:pt idx="2">
                  <c:v>46.26</c:v>
                </c:pt>
                <c:pt idx="3">
                  <c:v>45.81</c:v>
                </c:pt>
                <c:pt idx="4">
                  <c:v>43.43</c:v>
                </c:pt>
              </c:numCache>
            </c:numRef>
          </c:val>
          <c:smooth val="0"/>
          <c:extLst>
            <c:ext xmlns:c16="http://schemas.microsoft.com/office/drawing/2014/chart" uri="{C3380CC4-5D6E-409C-BE32-E72D297353CC}">
              <c16:uniqueId val="{00000001-62E5-4B63-BA5B-5C94FB0311A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1577.94</c:v>
                </c:pt>
                <c:pt idx="1">
                  <c:v>1434.55</c:v>
                </c:pt>
                <c:pt idx="2">
                  <c:v>1372.27</c:v>
                </c:pt>
                <c:pt idx="3">
                  <c:v>1362.08</c:v>
                </c:pt>
                <c:pt idx="4">
                  <c:v>1581.38</c:v>
                </c:pt>
              </c:numCache>
            </c:numRef>
          </c:val>
          <c:extLst>
            <c:ext xmlns:c16="http://schemas.microsoft.com/office/drawing/2014/chart" uri="{C3380CC4-5D6E-409C-BE32-E72D297353CC}">
              <c16:uniqueId val="{00000000-EF4E-4BFC-B985-084B5149640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392.03</c:v>
                </c:pt>
                <c:pt idx="2">
                  <c:v>376.4</c:v>
                </c:pt>
                <c:pt idx="3">
                  <c:v>383.92</c:v>
                </c:pt>
                <c:pt idx="4">
                  <c:v>400.44</c:v>
                </c:pt>
              </c:numCache>
            </c:numRef>
          </c:val>
          <c:smooth val="0"/>
          <c:extLst>
            <c:ext xmlns:c16="http://schemas.microsoft.com/office/drawing/2014/chart" uri="{C3380CC4-5D6E-409C-BE32-E72D297353CC}">
              <c16:uniqueId val="{00000001-EF4E-4BFC-B985-084B5149640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青森県　むつ市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57993</v>
      </c>
      <c r="AM8" s="68"/>
      <c r="AN8" s="68"/>
      <c r="AO8" s="68"/>
      <c r="AP8" s="68"/>
      <c r="AQ8" s="68"/>
      <c r="AR8" s="68"/>
      <c r="AS8" s="68"/>
      <c r="AT8" s="67">
        <f>データ!T6</f>
        <v>864.12</v>
      </c>
      <c r="AU8" s="67"/>
      <c r="AV8" s="67"/>
      <c r="AW8" s="67"/>
      <c r="AX8" s="67"/>
      <c r="AY8" s="67"/>
      <c r="AZ8" s="67"/>
      <c r="BA8" s="67"/>
      <c r="BB8" s="67">
        <f>データ!U6</f>
        <v>67.11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0.32</v>
      </c>
      <c r="Q10" s="67"/>
      <c r="R10" s="67"/>
      <c r="S10" s="67"/>
      <c r="T10" s="67"/>
      <c r="U10" s="67"/>
      <c r="V10" s="67"/>
      <c r="W10" s="67">
        <f>データ!Q6</f>
        <v>94.3</v>
      </c>
      <c r="X10" s="67"/>
      <c r="Y10" s="67"/>
      <c r="Z10" s="67"/>
      <c r="AA10" s="67"/>
      <c r="AB10" s="67"/>
      <c r="AC10" s="67"/>
      <c r="AD10" s="68">
        <f>データ!R6</f>
        <v>3088</v>
      </c>
      <c r="AE10" s="68"/>
      <c r="AF10" s="68"/>
      <c r="AG10" s="68"/>
      <c r="AH10" s="68"/>
      <c r="AI10" s="68"/>
      <c r="AJ10" s="68"/>
      <c r="AK10" s="2"/>
      <c r="AL10" s="68">
        <f>データ!V6</f>
        <v>184</v>
      </c>
      <c r="AM10" s="68"/>
      <c r="AN10" s="68"/>
      <c r="AO10" s="68"/>
      <c r="AP10" s="68"/>
      <c r="AQ10" s="68"/>
      <c r="AR10" s="68"/>
      <c r="AS10" s="68"/>
      <c r="AT10" s="67">
        <f>データ!W6</f>
        <v>0.11</v>
      </c>
      <c r="AU10" s="67"/>
      <c r="AV10" s="67"/>
      <c r="AW10" s="67"/>
      <c r="AX10" s="67"/>
      <c r="AY10" s="67"/>
      <c r="AZ10" s="67"/>
      <c r="BA10" s="67"/>
      <c r="BB10" s="67">
        <f>データ!X6</f>
        <v>1672.73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45</v>
      </c>
      <c r="O86" s="26" t="str">
        <f>データ!EO6</f>
        <v>【0.04】</v>
      </c>
    </row>
  </sheetData>
  <sheetProtection algorithmName="SHA-512" hashValue="l9NH9gvB5hhqVKjiEfolZerjzHo83fr9kA41QUx5EzSBTWTemWZNXiFSZ0HON63/UjOsDHVLQOPmf85TK83ezQ==" saltValue="4Zr0uCF413l9dbLNLr7pw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22080</v>
      </c>
      <c r="D6" s="33">
        <f t="shared" si="3"/>
        <v>47</v>
      </c>
      <c r="E6" s="33">
        <f t="shared" si="3"/>
        <v>17</v>
      </c>
      <c r="F6" s="33">
        <f t="shared" si="3"/>
        <v>6</v>
      </c>
      <c r="G6" s="33">
        <f t="shared" si="3"/>
        <v>0</v>
      </c>
      <c r="H6" s="33" t="str">
        <f t="shared" si="3"/>
        <v>青森県　むつ市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0.32</v>
      </c>
      <c r="Q6" s="34">
        <f t="shared" si="3"/>
        <v>94.3</v>
      </c>
      <c r="R6" s="34">
        <f t="shared" si="3"/>
        <v>3088</v>
      </c>
      <c r="S6" s="34">
        <f t="shared" si="3"/>
        <v>57993</v>
      </c>
      <c r="T6" s="34">
        <f t="shared" si="3"/>
        <v>864.12</v>
      </c>
      <c r="U6" s="34">
        <f t="shared" si="3"/>
        <v>67.11</v>
      </c>
      <c r="V6" s="34">
        <f t="shared" si="3"/>
        <v>184</v>
      </c>
      <c r="W6" s="34">
        <f t="shared" si="3"/>
        <v>0.11</v>
      </c>
      <c r="X6" s="34">
        <f t="shared" si="3"/>
        <v>1672.73</v>
      </c>
      <c r="Y6" s="35">
        <f>IF(Y7="",NA(),Y7)</f>
        <v>61.4</v>
      </c>
      <c r="Z6" s="35">
        <f t="shared" ref="Z6:AH6" si="4">IF(Z7="",NA(),Z7)</f>
        <v>57.89</v>
      </c>
      <c r="AA6" s="35">
        <f t="shared" si="4"/>
        <v>60.99</v>
      </c>
      <c r="AB6" s="35">
        <f t="shared" si="4"/>
        <v>63.97</v>
      </c>
      <c r="AC6" s="35">
        <f t="shared" si="4"/>
        <v>70.86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1741.94</v>
      </c>
      <c r="BL6" s="35">
        <f t="shared" si="7"/>
        <v>1029.24</v>
      </c>
      <c r="BM6" s="35">
        <f t="shared" si="7"/>
        <v>1063.93</v>
      </c>
      <c r="BN6" s="35">
        <f t="shared" si="7"/>
        <v>1060.8599999999999</v>
      </c>
      <c r="BO6" s="35">
        <f t="shared" si="7"/>
        <v>1006.65</v>
      </c>
      <c r="BP6" s="34" t="str">
        <f>IF(BP7="","",IF(BP7="-","【-】","【"&amp;SUBSTITUTE(TEXT(BP7,"#,##0.00"),"-","△")&amp;"】"))</f>
        <v>【973.20】</v>
      </c>
      <c r="BQ6" s="35">
        <f>IF(BQ7="",NA(),BQ7)</f>
        <v>10.210000000000001</v>
      </c>
      <c r="BR6" s="35">
        <f t="shared" ref="BR6:BZ6" si="8">IF(BR7="",NA(),BR7)</f>
        <v>11.17</v>
      </c>
      <c r="BS6" s="35">
        <f t="shared" si="8"/>
        <v>11.83</v>
      </c>
      <c r="BT6" s="35">
        <f t="shared" si="8"/>
        <v>11.94</v>
      </c>
      <c r="BU6" s="35">
        <f t="shared" si="8"/>
        <v>10.68</v>
      </c>
      <c r="BV6" s="35">
        <f t="shared" si="8"/>
        <v>33.86</v>
      </c>
      <c r="BW6" s="35">
        <f t="shared" si="8"/>
        <v>43.13</v>
      </c>
      <c r="BX6" s="35">
        <f t="shared" si="8"/>
        <v>46.26</v>
      </c>
      <c r="BY6" s="35">
        <f t="shared" si="8"/>
        <v>45.81</v>
      </c>
      <c r="BZ6" s="35">
        <f t="shared" si="8"/>
        <v>43.43</v>
      </c>
      <c r="CA6" s="34" t="str">
        <f>IF(CA7="","",IF(CA7="-","【-】","【"&amp;SUBSTITUTE(TEXT(CA7,"#,##0.00"),"-","△")&amp;"】"))</f>
        <v>【45.14】</v>
      </c>
      <c r="CB6" s="35">
        <f>IF(CB7="",NA(),CB7)</f>
        <v>1577.94</v>
      </c>
      <c r="CC6" s="35">
        <f t="shared" ref="CC6:CK6" si="9">IF(CC7="",NA(),CC7)</f>
        <v>1434.55</v>
      </c>
      <c r="CD6" s="35">
        <f t="shared" si="9"/>
        <v>1372.27</v>
      </c>
      <c r="CE6" s="35">
        <f t="shared" si="9"/>
        <v>1362.08</v>
      </c>
      <c r="CF6" s="35">
        <f t="shared" si="9"/>
        <v>1581.38</v>
      </c>
      <c r="CG6" s="35">
        <f t="shared" si="9"/>
        <v>510.15</v>
      </c>
      <c r="CH6" s="35">
        <f t="shared" si="9"/>
        <v>392.03</v>
      </c>
      <c r="CI6" s="35">
        <f t="shared" si="9"/>
        <v>376.4</v>
      </c>
      <c r="CJ6" s="35">
        <f t="shared" si="9"/>
        <v>383.92</v>
      </c>
      <c r="CK6" s="35">
        <f t="shared" si="9"/>
        <v>400.44</v>
      </c>
      <c r="CL6" s="34" t="str">
        <f>IF(CL7="","",IF(CL7="-","【-】","【"&amp;SUBSTITUTE(TEXT(CL7,"#,##0.00"),"-","△")&amp;"】"))</f>
        <v>【377.19】</v>
      </c>
      <c r="CM6" s="35">
        <f>IF(CM7="",NA(),CM7)</f>
        <v>23.57</v>
      </c>
      <c r="CN6" s="35">
        <f t="shared" ref="CN6:CV6" si="10">IF(CN7="",NA(),CN7)</f>
        <v>22.14</v>
      </c>
      <c r="CO6" s="35">
        <f t="shared" si="10"/>
        <v>22.14</v>
      </c>
      <c r="CP6" s="35">
        <f t="shared" si="10"/>
        <v>22.14</v>
      </c>
      <c r="CQ6" s="35">
        <f t="shared" si="10"/>
        <v>21.43</v>
      </c>
      <c r="CR6" s="35">
        <f t="shared" si="10"/>
        <v>29.86</v>
      </c>
      <c r="CS6" s="35">
        <f t="shared" si="10"/>
        <v>35.64</v>
      </c>
      <c r="CT6" s="35">
        <f t="shared" si="10"/>
        <v>33.729999999999997</v>
      </c>
      <c r="CU6" s="35">
        <f t="shared" si="10"/>
        <v>33.21</v>
      </c>
      <c r="CV6" s="35">
        <f t="shared" si="10"/>
        <v>32.229999999999997</v>
      </c>
      <c r="CW6" s="34" t="str">
        <f>IF(CW7="","",IF(CW7="-","【-】","【"&amp;SUBSTITUTE(TEXT(CW7,"#,##0.00"),"-","△")&amp;"】"))</f>
        <v>【33.69】</v>
      </c>
      <c r="CX6" s="35">
        <f>IF(CX7="",NA(),CX7)</f>
        <v>73.89</v>
      </c>
      <c r="CY6" s="35">
        <f t="shared" ref="CY6:DG6" si="11">IF(CY7="",NA(),CY7)</f>
        <v>77.62</v>
      </c>
      <c r="CZ6" s="35">
        <f t="shared" si="11"/>
        <v>77.89</v>
      </c>
      <c r="DA6" s="35">
        <f t="shared" si="11"/>
        <v>81.540000000000006</v>
      </c>
      <c r="DB6" s="35">
        <f t="shared" si="11"/>
        <v>82.61</v>
      </c>
      <c r="DC6" s="35">
        <f t="shared" si="11"/>
        <v>65.95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22080</v>
      </c>
      <c r="D7" s="37">
        <v>47</v>
      </c>
      <c r="E7" s="37">
        <v>17</v>
      </c>
      <c r="F7" s="37">
        <v>6</v>
      </c>
      <c r="G7" s="37">
        <v>0</v>
      </c>
      <c r="H7" s="37" t="s">
        <v>99</v>
      </c>
      <c r="I7" s="37" t="s">
        <v>100</v>
      </c>
      <c r="J7" s="37" t="s">
        <v>101</v>
      </c>
      <c r="K7" s="37" t="s">
        <v>102</v>
      </c>
      <c r="L7" s="37" t="s">
        <v>103</v>
      </c>
      <c r="M7" s="37" t="s">
        <v>104</v>
      </c>
      <c r="N7" s="38" t="s">
        <v>105</v>
      </c>
      <c r="O7" s="38" t="s">
        <v>106</v>
      </c>
      <c r="P7" s="38">
        <v>0.32</v>
      </c>
      <c r="Q7" s="38">
        <v>94.3</v>
      </c>
      <c r="R7" s="38">
        <v>3088</v>
      </c>
      <c r="S7" s="38">
        <v>57993</v>
      </c>
      <c r="T7" s="38">
        <v>864.12</v>
      </c>
      <c r="U7" s="38">
        <v>67.11</v>
      </c>
      <c r="V7" s="38">
        <v>184</v>
      </c>
      <c r="W7" s="38">
        <v>0.11</v>
      </c>
      <c r="X7" s="38">
        <v>1672.73</v>
      </c>
      <c r="Y7" s="38">
        <v>61.4</v>
      </c>
      <c r="Z7" s="38">
        <v>57.89</v>
      </c>
      <c r="AA7" s="38">
        <v>60.99</v>
      </c>
      <c r="AB7" s="38">
        <v>63.97</v>
      </c>
      <c r="AC7" s="38">
        <v>70.86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1741.94</v>
      </c>
      <c r="BL7" s="38">
        <v>1029.24</v>
      </c>
      <c r="BM7" s="38">
        <v>1063.93</v>
      </c>
      <c r="BN7" s="38">
        <v>1060.8599999999999</v>
      </c>
      <c r="BO7" s="38">
        <v>1006.65</v>
      </c>
      <c r="BP7" s="38">
        <v>973.2</v>
      </c>
      <c r="BQ7" s="38">
        <v>10.210000000000001</v>
      </c>
      <c r="BR7" s="38">
        <v>11.17</v>
      </c>
      <c r="BS7" s="38">
        <v>11.83</v>
      </c>
      <c r="BT7" s="38">
        <v>11.94</v>
      </c>
      <c r="BU7" s="38">
        <v>10.68</v>
      </c>
      <c r="BV7" s="38">
        <v>33.86</v>
      </c>
      <c r="BW7" s="38">
        <v>43.13</v>
      </c>
      <c r="BX7" s="38">
        <v>46.26</v>
      </c>
      <c r="BY7" s="38">
        <v>45.81</v>
      </c>
      <c r="BZ7" s="38">
        <v>43.43</v>
      </c>
      <c r="CA7" s="38">
        <v>45.14</v>
      </c>
      <c r="CB7" s="38">
        <v>1577.94</v>
      </c>
      <c r="CC7" s="38">
        <v>1434.55</v>
      </c>
      <c r="CD7" s="38">
        <v>1372.27</v>
      </c>
      <c r="CE7" s="38">
        <v>1362.08</v>
      </c>
      <c r="CF7" s="38">
        <v>1581.38</v>
      </c>
      <c r="CG7" s="38">
        <v>510.15</v>
      </c>
      <c r="CH7" s="38">
        <v>392.03</v>
      </c>
      <c r="CI7" s="38">
        <v>376.4</v>
      </c>
      <c r="CJ7" s="38">
        <v>383.92</v>
      </c>
      <c r="CK7" s="38">
        <v>400.44</v>
      </c>
      <c r="CL7" s="38">
        <v>377.19</v>
      </c>
      <c r="CM7" s="38">
        <v>23.57</v>
      </c>
      <c r="CN7" s="38">
        <v>22.14</v>
      </c>
      <c r="CO7" s="38">
        <v>22.14</v>
      </c>
      <c r="CP7" s="38">
        <v>22.14</v>
      </c>
      <c r="CQ7" s="38">
        <v>21.43</v>
      </c>
      <c r="CR7" s="38">
        <v>29.86</v>
      </c>
      <c r="CS7" s="38">
        <v>35.64</v>
      </c>
      <c r="CT7" s="38">
        <v>33.729999999999997</v>
      </c>
      <c r="CU7" s="38">
        <v>33.21</v>
      </c>
      <c r="CV7" s="38">
        <v>32.229999999999997</v>
      </c>
      <c r="CW7" s="38">
        <v>33.69</v>
      </c>
      <c r="CX7" s="38">
        <v>73.89</v>
      </c>
      <c r="CY7" s="38">
        <v>77.62</v>
      </c>
      <c r="CZ7" s="38">
        <v>77.89</v>
      </c>
      <c r="DA7" s="38">
        <v>81.540000000000006</v>
      </c>
      <c r="DB7" s="38">
        <v>82.61</v>
      </c>
      <c r="DC7" s="38">
        <v>65.95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master</cp:lastModifiedBy>
  <dcterms:created xsi:type="dcterms:W3CDTF">2019-12-05T05:24:37Z</dcterms:created>
  <dcterms:modified xsi:type="dcterms:W3CDTF">2020-01-20T01:38:23Z</dcterms:modified>
  <cp:category/>
</cp:coreProperties>
</file>