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as.city.misawa.lg.jp.local\0401_生活安全課\安全係\駐車場：経営比較分析\(R02.01.23)経営比較分析表（H30決算再提出）\"/>
    </mc:Choice>
  </mc:AlternateContent>
  <xr:revisionPtr revIDLastSave="0" documentId="13_ncr:1_{5A8DA21F-CCEF-45E9-98B3-84371FE9DD13}" xr6:coauthVersionLast="44" xr6:coauthVersionMax="44" xr10:uidLastSave="{00000000-0000-0000-0000-000000000000}"/>
  <workbookProtection workbookAlgorithmName="SHA-512" workbookHashValue="ap8ISPGlHNN4dkgh8++cDEYClqKipZcQWqsfkmSndg1puK921kZX3x6/hirkOEv9XG2nU9KASwX8KYEqBi/FNQ==" workbookSaltValue="pFdtmGe1mHwKt0qaBSBmv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Z76" i="4" l="1"/>
  <c r="MI76" i="4"/>
  <c r="HJ51" i="4"/>
  <c r="MA30" i="4"/>
  <c r="MA51" i="4"/>
  <c r="IT76" i="4"/>
  <c r="CS51" i="4"/>
  <c r="HJ30" i="4"/>
  <c r="CS30" i="4"/>
  <c r="C11" i="5"/>
  <c r="D11" i="5"/>
  <c r="E11" i="5"/>
  <c r="B11" i="5"/>
  <c r="BZ30" i="4" l="1"/>
  <c r="BK76" i="4"/>
  <c r="LH51" i="4"/>
  <c r="IE76" i="4"/>
  <c r="BZ51" i="4"/>
  <c r="GQ30" i="4"/>
  <c r="LT76" i="4"/>
  <c r="GQ51" i="4"/>
  <c r="LH30" i="4"/>
  <c r="BG30" i="4"/>
  <c r="HP76" i="4"/>
  <c r="FX30" i="4"/>
  <c r="AV76" i="4"/>
  <c r="KO51" i="4"/>
  <c r="FX51" i="4"/>
  <c r="KO30" i="4"/>
  <c r="LE76" i="4"/>
  <c r="BG51" i="4"/>
  <c r="KP76" i="4"/>
  <c r="HA76" i="4"/>
  <c r="AN51" i="4"/>
  <c r="FE30" i="4"/>
  <c r="JV51" i="4"/>
  <c r="AN30" i="4"/>
  <c r="FE51" i="4"/>
  <c r="JV30" i="4"/>
  <c r="AG76" i="4"/>
  <c r="JC51" i="4"/>
  <c r="KA76" i="4"/>
  <c r="EL51" i="4"/>
  <c r="JC30" i="4"/>
  <c r="GL76" i="4"/>
  <c r="U51" i="4"/>
  <c r="EL30" i="4"/>
  <c r="U30" i="4"/>
  <c r="R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<sst xmlns="http://schemas.openxmlformats.org/spreadsheetml/2006/main" count="278" uniqueCount="130">
  <si>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</si>
  <si>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</si>
  <si>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</si>
  <si>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</si>
  <si>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</si>
  <si>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</si>
  <si>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</si>
  <si>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</si>
  <si>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</si>
  <si>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</si>
  <si>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</si>
  <si>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</si>
  <si>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</si>
  <si>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</si>
  <si>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</si>
  <si>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</si>
  <si>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</si>
  <si>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</si>
  <si>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</si>
  <si>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</si>
  <si>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</si>
  <si>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</si>
  <si>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</si>
  <si>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</si>
  <si>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</si>
  <si>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</si>
  <si>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</si>
  <si>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</si>
  <si>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</si>
  <si>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</si>
  <si>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</si>
  <si>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</si>
  <si>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</si>
  <si>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</si>
  <si>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</si>
  <si>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</si>
  <si>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</si>
  <si>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</si>
  <si>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</si>
  <si>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</si>
  <si>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</si>
  <si>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</si>
  <si>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</si>
  <si>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</si>
  <si>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</si>
  <si>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</si>
  <si>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</si>
  <si>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</si>
  <si>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</si>
  <si>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</si>
  <si>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</si>
  <si>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</si>
  <si>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</si>
  <si>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</si>
  <si>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</si>
  <si>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</si>
  <si>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</si>
  <si>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</si>
  <si>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</si>
  <si>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</si>
  <si>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</si>
  <si>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</si>
  <si>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</si>
  <si>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</si>
  <si>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</si>
  <si>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</si>
  <si>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</si>
  <si>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</si>
  <si>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</si>
  <si>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</si>
  <si>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</si>
  <si>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</si>
  <si>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</si>
  <si>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</si>
  <si>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</si>
  <si>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</si>
  <si>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</si>
  <si>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</si>
  <si>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</si>
  <si>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</si>
  <si>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</si>
  <si>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</si>
  <si>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</si>
  <si>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</si>
  <si>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</si>
  <si>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</si>
  <si>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</si>
  <si>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</si>
  <si>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</si>
  <si>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</si>
  <si>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</si>
  <si>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</si>
  <si>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</si>
  <si>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</si>
  <si>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</si>
  <si>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</si>
  <si>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</si>
  <si>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</si>
  <si>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</si>
  <si>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</si>
  <si>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</si>
  <si>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</si>
  <si>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</si>
  <si>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</si>
  <si>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</si>
  <si>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</si>
  <si>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</si>
  <si>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</si>
  <si>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三沢市</t>
  </si>
  <si>
    <t>三沢市幸町駐車場</t>
  </si>
  <si>
    <t>法非適用</t>
  </si>
  <si>
    <t>駐車場整備事業</t>
  </si>
  <si>
    <t>-</t>
  </si>
  <si>
    <t>Ａ３Ｂ２</t>
  </si>
  <si>
    <t>非設置</t>
  </si>
  <si>
    <t>該当数値なし</t>
  </si>
  <si>
    <t>都市計画駐車場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</si>
  <si>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</si>
  <si>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</si>
  <si>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</si>
  <si>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</si>
  <si>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</si>
  <si>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</si>
  <si>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</si>
  <si>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</si>
  <si>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</si>
  <si>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大規模な修繕の具体的な予定は無いが、経年劣化による機器の故障が度々発生しており、適宜修繕等を行う必要がある。</t>
    <rPh sb="1" eb="4">
      <t>ダイキボ</t>
    </rPh>
    <rPh sb="5" eb="7">
      <t>シュウゼン</t>
    </rPh>
    <rPh sb="8" eb="11">
      <t>グタイテキ</t>
    </rPh>
    <rPh sb="12" eb="14">
      <t>ヨテイ</t>
    </rPh>
    <rPh sb="15" eb="16">
      <t>ナ</t>
    </rPh>
    <rPh sb="19" eb="21">
      <t>ケイネン</t>
    </rPh>
    <rPh sb="21" eb="23">
      <t>レッカ</t>
    </rPh>
    <rPh sb="26" eb="28">
      <t>キキ</t>
    </rPh>
    <rPh sb="29" eb="31">
      <t>コショウ</t>
    </rPh>
    <rPh sb="32" eb="34">
      <t>タビタビ</t>
    </rPh>
    <rPh sb="34" eb="36">
      <t>ハッセイ</t>
    </rPh>
    <rPh sb="41" eb="43">
      <t>テキギ</t>
    </rPh>
    <rPh sb="43" eb="45">
      <t>シュウゼン</t>
    </rPh>
    <rPh sb="45" eb="46">
      <t>トウ</t>
    </rPh>
    <rPh sb="47" eb="48">
      <t>オコナ</t>
    </rPh>
    <rPh sb="49" eb="51">
      <t>ヒツヨウ</t>
    </rPh>
    <phoneticPr fontId="5"/>
  </si>
  <si>
    <t>　月決め契約分は、平日日中に通勤等で利用するニーズが高く、常に満車である。時間利用は、休日や夜間の利用が減少を続けている。今後の状況次第では、月決めスペースの増加と時間利用スペースの減少を検討する必要がある。</t>
    <rPh sb="1" eb="2">
      <t>ツキ</t>
    </rPh>
    <rPh sb="2" eb="3">
      <t>ギ</t>
    </rPh>
    <rPh sb="4" eb="6">
      <t>ケイヤク</t>
    </rPh>
    <rPh sb="6" eb="7">
      <t>ブン</t>
    </rPh>
    <rPh sb="9" eb="11">
      <t>ヘイジツ</t>
    </rPh>
    <rPh sb="11" eb="13">
      <t>ニッチュウ</t>
    </rPh>
    <rPh sb="14" eb="16">
      <t>ツウキン</t>
    </rPh>
    <rPh sb="16" eb="17">
      <t>トウ</t>
    </rPh>
    <rPh sb="18" eb="20">
      <t>リヨウ</t>
    </rPh>
    <rPh sb="26" eb="27">
      <t>タカ</t>
    </rPh>
    <rPh sb="29" eb="30">
      <t>ツネ</t>
    </rPh>
    <rPh sb="31" eb="33">
      <t>マンシャ</t>
    </rPh>
    <rPh sb="37" eb="39">
      <t>ジカン</t>
    </rPh>
    <rPh sb="39" eb="41">
      <t>リヨウ</t>
    </rPh>
    <rPh sb="43" eb="45">
      <t>キュウジツ</t>
    </rPh>
    <rPh sb="46" eb="48">
      <t>ヤカン</t>
    </rPh>
    <rPh sb="49" eb="51">
      <t>リヨウ</t>
    </rPh>
    <rPh sb="52" eb="54">
      <t>ゲンショウ</t>
    </rPh>
    <rPh sb="55" eb="56">
      <t>ツヅ</t>
    </rPh>
    <rPh sb="61" eb="63">
      <t>コンゴ</t>
    </rPh>
    <rPh sb="64" eb="66">
      <t>ジョウキョウ</t>
    </rPh>
    <rPh sb="66" eb="68">
      <t>シダイ</t>
    </rPh>
    <rPh sb="71" eb="72">
      <t>ツキ</t>
    </rPh>
    <rPh sb="72" eb="73">
      <t>ギ</t>
    </rPh>
    <rPh sb="79" eb="81">
      <t>ゾウカ</t>
    </rPh>
    <rPh sb="82" eb="84">
      <t>ジカン</t>
    </rPh>
    <rPh sb="84" eb="86">
      <t>リヨウ</t>
    </rPh>
    <rPh sb="91" eb="93">
      <t>ゲンショウ</t>
    </rPh>
    <rPh sb="94" eb="96">
      <t>ケントウ</t>
    </rPh>
    <rPh sb="98" eb="100">
      <t>ヒツヨウ</t>
    </rPh>
    <phoneticPr fontId="5"/>
  </si>
  <si>
    <t>　収益等の状況はおおむね健全な経営状況であり、当面この状況は継続するものと考えられる。適宜、月決め契約と時間利用の配分を見直すことで収益の向上を図るとともに、機器の修繕を効率良く行っていく。</t>
    <rPh sb="1" eb="3">
      <t>シュウエキ</t>
    </rPh>
    <rPh sb="3" eb="4">
      <t>トウ</t>
    </rPh>
    <rPh sb="5" eb="7">
      <t>ジョウキョウ</t>
    </rPh>
    <rPh sb="12" eb="14">
      <t>ケンゼン</t>
    </rPh>
    <rPh sb="15" eb="17">
      <t>ケイエイ</t>
    </rPh>
    <rPh sb="17" eb="19">
      <t>ジョウキョウ</t>
    </rPh>
    <rPh sb="23" eb="25">
      <t>トウメン</t>
    </rPh>
    <rPh sb="27" eb="29">
      <t>ジョウキョウ</t>
    </rPh>
    <rPh sb="30" eb="32">
      <t>ケイゾク</t>
    </rPh>
    <rPh sb="37" eb="38">
      <t>カンガ</t>
    </rPh>
    <rPh sb="43" eb="45">
      <t>テキギ</t>
    </rPh>
    <rPh sb="46" eb="47">
      <t>ツキ</t>
    </rPh>
    <rPh sb="47" eb="48">
      <t>ギ</t>
    </rPh>
    <rPh sb="49" eb="51">
      <t>ケイヤク</t>
    </rPh>
    <rPh sb="52" eb="54">
      <t>ジカン</t>
    </rPh>
    <rPh sb="54" eb="56">
      <t>リヨウ</t>
    </rPh>
    <rPh sb="57" eb="59">
      <t>ハイブン</t>
    </rPh>
    <rPh sb="60" eb="62">
      <t>ミナオ</t>
    </rPh>
    <rPh sb="66" eb="68">
      <t>シュウエキ</t>
    </rPh>
    <rPh sb="69" eb="71">
      <t>コウジョウ</t>
    </rPh>
    <rPh sb="72" eb="73">
      <t>ハカ</t>
    </rPh>
    <rPh sb="79" eb="81">
      <t>キキ</t>
    </rPh>
    <rPh sb="82" eb="84">
      <t>シュウゼン</t>
    </rPh>
    <rPh sb="85" eb="87">
      <t>コウリツ</t>
    </rPh>
    <rPh sb="87" eb="88">
      <t>ヨ</t>
    </rPh>
    <rPh sb="89" eb="90">
      <t>オコナ</t>
    </rPh>
    <phoneticPr fontId="5"/>
  </si>
  <si>
    <t>　全般的に緩やかに減少を続けており、類似施設の平均値を下回っている。人口減少等による時間利用の低下によるものであるが、月決め契約の利用は好調であるため、いずれ下がり止まり、その時点でも他会計からの繰入金等に依存しない経営を継続できると思われる。</t>
    <rPh sb="1" eb="4">
      <t>ゼンパンテキ</t>
    </rPh>
    <rPh sb="5" eb="6">
      <t>ユル</t>
    </rPh>
    <rPh sb="9" eb="11">
      <t>ゲンショウ</t>
    </rPh>
    <rPh sb="12" eb="13">
      <t>ツヅ</t>
    </rPh>
    <rPh sb="34" eb="36">
      <t>ジンコウ</t>
    </rPh>
    <rPh sb="36" eb="38">
      <t>ゲンショウ</t>
    </rPh>
    <rPh sb="38" eb="39">
      <t>トウ</t>
    </rPh>
    <rPh sb="42" eb="44">
      <t>ジカン</t>
    </rPh>
    <rPh sb="44" eb="46">
      <t>リヨウ</t>
    </rPh>
    <rPh sb="47" eb="49">
      <t>テイカ</t>
    </rPh>
    <rPh sb="59" eb="60">
      <t>ツキ</t>
    </rPh>
    <rPh sb="60" eb="61">
      <t>ギ</t>
    </rPh>
    <rPh sb="62" eb="64">
      <t>ケイヤク</t>
    </rPh>
    <rPh sb="65" eb="67">
      <t>リヨウ</t>
    </rPh>
    <rPh sb="68" eb="70">
      <t>コウチョウ</t>
    </rPh>
    <rPh sb="79" eb="80">
      <t>サ</t>
    </rPh>
    <rPh sb="82" eb="83">
      <t>ド</t>
    </rPh>
    <rPh sb="88" eb="90">
      <t>ジテン</t>
    </rPh>
    <rPh sb="92" eb="93">
      <t>タ</t>
    </rPh>
    <rPh sb="93" eb="95">
      <t>カイケイ</t>
    </rPh>
    <rPh sb="98" eb="100">
      <t>クリイレ</t>
    </rPh>
    <rPh sb="100" eb="101">
      <t>キン</t>
    </rPh>
    <rPh sb="101" eb="102">
      <t>ナド</t>
    </rPh>
    <rPh sb="103" eb="105">
      <t>イゾン</t>
    </rPh>
    <rPh sb="108" eb="110">
      <t>ケイエイ</t>
    </rPh>
    <rPh sb="111" eb="113">
      <t>ケイゾク</t>
    </rPh>
    <rPh sb="117" eb="118">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</si>
</sst>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198</c:v>
                </c:pt>
                <c:pt idx="1">
                  <c:v>195</c:v>
                </c:pt>
                <c:pt idx="2">
                  <c:v>179</c:v>
                </c:pt>
                <c:pt idx="3">
                  <c:v>168.1</c:v>
                </c:pt>
                <c:pt idx="4">
                  <c:v>161.6</c:v>
                </c:pt>
              </c:numCache>
            </c:numRef>
          </c:val>
          <c:extLst>
            <c:ext xmlns:c16="http://schemas.microsoft.com/office/drawing/2014/chart" uri="{C3380CC4-5D6E-409C-BE32-E72D297353CC}">
              <c16:uniqueId val="{00000000-CDDA-432C-8AAE-D4B0CC20793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CDDA-432C-8AAE-D4B0CC20793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46-4F4E-819D-DF0DA1E5B29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4046-4F4E-819D-DF0DA1E5B29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B91-4747-A0C3-2907A2C0F7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91-4747-A0C3-2907A2C0F77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4B3-40F6-976C-4D5C59C6C2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B3-40F6-976C-4D5C59C6C22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93-4183-AB30-93A449EA80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6793-4183-AB30-93A449EA80C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019-40F9-A891-12405FCEBAD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B019-40F9-A891-12405FCEBAD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93.1</c:v>
                </c:pt>
                <c:pt idx="2">
                  <c:v>85.7</c:v>
                </c:pt>
                <c:pt idx="3">
                  <c:v>80.8</c:v>
                </c:pt>
                <c:pt idx="4">
                  <c:v>80.8</c:v>
                </c:pt>
              </c:numCache>
            </c:numRef>
          </c:val>
          <c:extLst>
            <c:ext xmlns:c16="http://schemas.microsoft.com/office/drawing/2014/chart" uri="{C3380CC4-5D6E-409C-BE32-E72D297353CC}">
              <c16:uniqueId val="{00000000-2D4F-4297-B62D-96C84544275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2D4F-4297-B62D-96C84544275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53</c:v>
                </c:pt>
                <c:pt idx="1">
                  <c:v>48</c:v>
                </c:pt>
                <c:pt idx="2">
                  <c:v>98</c:v>
                </c:pt>
                <c:pt idx="3">
                  <c:v>40.5</c:v>
                </c:pt>
                <c:pt idx="4">
                  <c:v>38.1</c:v>
                </c:pt>
              </c:numCache>
            </c:numRef>
          </c:val>
          <c:extLst>
            <c:ext xmlns:c16="http://schemas.microsoft.com/office/drawing/2014/chart" uri="{C3380CC4-5D6E-409C-BE32-E72D297353CC}">
              <c16:uniqueId val="{00000000-982C-4F40-B5F1-2C4A8AE9EFC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982C-4F40-B5F1-2C4A8AE9EFC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7385</c:v>
                </c:pt>
                <c:pt idx="1">
                  <c:v>7323</c:v>
                </c:pt>
                <c:pt idx="2">
                  <c:v>6319</c:v>
                </c:pt>
                <c:pt idx="3">
                  <c:v>5321</c:v>
                </c:pt>
                <c:pt idx="4">
                  <c:v>4885</c:v>
                </c:pt>
              </c:numCache>
            </c:numRef>
          </c:val>
          <c:extLst>
            <c:ext xmlns:c16="http://schemas.microsoft.com/office/drawing/2014/chart" uri="{C3380CC4-5D6E-409C-BE32-E72D297353CC}">
              <c16:uniqueId val="{00000000-1EB2-4481-A772-3190C8EAEE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1EB2-4481-A772-3190C8EAEEE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O1" zoomScale="87" zoomScaleNormal="87"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青森県三沢市　三沢市幸町駐車場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4339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198</v>
      </c>
      <c r="V31" s="110"/>
      <c r="W31" s="110"/>
      <c r="X31" s="110"/>
      <c r="Y31" s="110"/>
      <c r="Z31" s="110"/>
      <c r="AA31" s="110"/>
      <c r="AB31" s="110"/>
      <c r="AC31" s="110"/>
      <c r="AD31" s="110"/>
      <c r="AE31" s="110"/>
      <c r="AF31" s="110"/>
      <c r="AG31" s="110"/>
      <c r="AH31" s="110"/>
      <c r="AI31" s="110"/>
      <c r="AJ31" s="110"/>
      <c r="AK31" s="110"/>
      <c r="AL31" s="110"/>
      <c r="AM31" s="110"/>
      <c r="AN31" s="110">
        <f>データ!Z7</f>
        <v>195</v>
      </c>
      <c r="AO31" s="110"/>
      <c r="AP31" s="110"/>
      <c r="AQ31" s="110"/>
      <c r="AR31" s="110"/>
      <c r="AS31" s="110"/>
      <c r="AT31" s="110"/>
      <c r="AU31" s="110"/>
      <c r="AV31" s="110"/>
      <c r="AW31" s="110"/>
      <c r="AX31" s="110"/>
      <c r="AY31" s="110"/>
      <c r="AZ31" s="110"/>
      <c r="BA31" s="110"/>
      <c r="BB31" s="110"/>
      <c r="BC31" s="110"/>
      <c r="BD31" s="110"/>
      <c r="BE31" s="110"/>
      <c r="BF31" s="110"/>
      <c r="BG31" s="110">
        <f>データ!AA7</f>
        <v>179</v>
      </c>
      <c r="BH31" s="110"/>
      <c r="BI31" s="110"/>
      <c r="BJ31" s="110"/>
      <c r="BK31" s="110"/>
      <c r="BL31" s="110"/>
      <c r="BM31" s="110"/>
      <c r="BN31" s="110"/>
      <c r="BO31" s="110"/>
      <c r="BP31" s="110"/>
      <c r="BQ31" s="110"/>
      <c r="BR31" s="110"/>
      <c r="BS31" s="110"/>
      <c r="BT31" s="110"/>
      <c r="BU31" s="110"/>
      <c r="BV31" s="110"/>
      <c r="BW31" s="110"/>
      <c r="BX31" s="110"/>
      <c r="BY31" s="110"/>
      <c r="BZ31" s="110">
        <f>データ!AB7</f>
        <v>168.1</v>
      </c>
      <c r="CA31" s="110"/>
      <c r="CB31" s="110"/>
      <c r="CC31" s="110"/>
      <c r="CD31" s="110"/>
      <c r="CE31" s="110"/>
      <c r="CF31" s="110"/>
      <c r="CG31" s="110"/>
      <c r="CH31" s="110"/>
      <c r="CI31" s="110"/>
      <c r="CJ31" s="110"/>
      <c r="CK31" s="110"/>
      <c r="CL31" s="110"/>
      <c r="CM31" s="110"/>
      <c r="CN31" s="110"/>
      <c r="CO31" s="110"/>
      <c r="CP31" s="110"/>
      <c r="CQ31" s="110"/>
      <c r="CR31" s="110"/>
      <c r="CS31" s="110">
        <f>データ!AC7</f>
        <v>161.6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93.1</v>
      </c>
      <c r="JW31" s="81"/>
      <c r="JX31" s="81"/>
      <c r="JY31" s="81"/>
      <c r="JZ31" s="81"/>
      <c r="KA31" s="81"/>
      <c r="KB31" s="81"/>
      <c r="KC31" s="81"/>
      <c r="KD31" s="81"/>
      <c r="KE31" s="81"/>
      <c r="KF31" s="81"/>
      <c r="KG31" s="81"/>
      <c r="KH31" s="81"/>
      <c r="KI31" s="81"/>
      <c r="KJ31" s="81"/>
      <c r="KK31" s="81"/>
      <c r="KL31" s="81"/>
      <c r="KM31" s="81"/>
      <c r="KN31" s="82"/>
      <c r="KO31" s="80">
        <f>データ!DM7</f>
        <v>85.7</v>
      </c>
      <c r="KP31" s="81"/>
      <c r="KQ31" s="81"/>
      <c r="KR31" s="81"/>
      <c r="KS31" s="81"/>
      <c r="KT31" s="81"/>
      <c r="KU31" s="81"/>
      <c r="KV31" s="81"/>
      <c r="KW31" s="81"/>
      <c r="KX31" s="81"/>
      <c r="KY31" s="81"/>
      <c r="KZ31" s="81"/>
      <c r="LA31" s="81"/>
      <c r="LB31" s="81"/>
      <c r="LC31" s="81"/>
      <c r="LD31" s="81"/>
      <c r="LE31" s="81"/>
      <c r="LF31" s="81"/>
      <c r="LG31" s="82"/>
      <c r="LH31" s="80">
        <f>データ!DN7</f>
        <v>80.8</v>
      </c>
      <c r="LI31" s="81"/>
      <c r="LJ31" s="81"/>
      <c r="LK31" s="81"/>
      <c r="LL31" s="81"/>
      <c r="LM31" s="81"/>
      <c r="LN31" s="81"/>
      <c r="LO31" s="81"/>
      <c r="LP31" s="81"/>
      <c r="LQ31" s="81"/>
      <c r="LR31" s="81"/>
      <c r="LS31" s="81"/>
      <c r="LT31" s="81"/>
      <c r="LU31" s="81"/>
      <c r="LV31" s="81"/>
      <c r="LW31" s="81"/>
      <c r="LX31" s="81"/>
      <c r="LY31" s="81"/>
      <c r="LZ31" s="82"/>
      <c r="MA31" s="80">
        <f>データ!DO7</f>
        <v>80.8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53</v>
      </c>
      <c r="EM52" s="110"/>
      <c r="EN52" s="110"/>
      <c r="EO52" s="110"/>
      <c r="EP52" s="110"/>
      <c r="EQ52" s="110"/>
      <c r="ER52" s="110"/>
      <c r="ES52" s="110"/>
      <c r="ET52" s="110"/>
      <c r="EU52" s="110"/>
      <c r="EV52" s="110"/>
      <c r="EW52" s="110"/>
      <c r="EX52" s="110"/>
      <c r="EY52" s="110"/>
      <c r="EZ52" s="110"/>
      <c r="FA52" s="110"/>
      <c r="FB52" s="110"/>
      <c r="FC52" s="110"/>
      <c r="FD52" s="110"/>
      <c r="FE52" s="110">
        <f>データ!BG7</f>
        <v>48</v>
      </c>
      <c r="FF52" s="110"/>
      <c r="FG52" s="110"/>
      <c r="FH52" s="110"/>
      <c r="FI52" s="110"/>
      <c r="FJ52" s="110"/>
      <c r="FK52" s="110"/>
      <c r="FL52" s="110"/>
      <c r="FM52" s="110"/>
      <c r="FN52" s="110"/>
      <c r="FO52" s="110"/>
      <c r="FP52" s="110"/>
      <c r="FQ52" s="110"/>
      <c r="FR52" s="110"/>
      <c r="FS52" s="110"/>
      <c r="FT52" s="110"/>
      <c r="FU52" s="110"/>
      <c r="FV52" s="110"/>
      <c r="FW52" s="110"/>
      <c r="FX52" s="110">
        <f>データ!BH7</f>
        <v>98</v>
      </c>
      <c r="FY52" s="110"/>
      <c r="FZ52" s="110"/>
      <c r="GA52" s="110"/>
      <c r="GB52" s="110"/>
      <c r="GC52" s="110"/>
      <c r="GD52" s="110"/>
      <c r="GE52" s="110"/>
      <c r="GF52" s="110"/>
      <c r="GG52" s="110"/>
      <c r="GH52" s="110"/>
      <c r="GI52" s="110"/>
      <c r="GJ52" s="110"/>
      <c r="GK52" s="110"/>
      <c r="GL52" s="110"/>
      <c r="GM52" s="110"/>
      <c r="GN52" s="110"/>
      <c r="GO52" s="110"/>
      <c r="GP52" s="110"/>
      <c r="GQ52" s="110">
        <f>データ!BI7</f>
        <v>40.5</v>
      </c>
      <c r="GR52" s="110"/>
      <c r="GS52" s="110"/>
      <c r="GT52" s="110"/>
      <c r="GU52" s="110"/>
      <c r="GV52" s="110"/>
      <c r="GW52" s="110"/>
      <c r="GX52" s="110"/>
      <c r="GY52" s="110"/>
      <c r="GZ52" s="110"/>
      <c r="HA52" s="110"/>
      <c r="HB52" s="110"/>
      <c r="HC52" s="110"/>
      <c r="HD52" s="110"/>
      <c r="HE52" s="110"/>
      <c r="HF52" s="110"/>
      <c r="HG52" s="110"/>
      <c r="HH52" s="110"/>
      <c r="HI52" s="110"/>
      <c r="HJ52" s="110">
        <f>データ!BJ7</f>
        <v>38.1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7385</v>
      </c>
      <c r="JD52" s="106"/>
      <c r="JE52" s="106"/>
      <c r="JF52" s="106"/>
      <c r="JG52" s="106"/>
      <c r="JH52" s="106"/>
      <c r="JI52" s="106"/>
      <c r="JJ52" s="106"/>
      <c r="JK52" s="106"/>
      <c r="JL52" s="106"/>
      <c r="JM52" s="106"/>
      <c r="JN52" s="106"/>
      <c r="JO52" s="106"/>
      <c r="JP52" s="106"/>
      <c r="JQ52" s="106"/>
      <c r="JR52" s="106"/>
      <c r="JS52" s="106"/>
      <c r="JT52" s="106"/>
      <c r="JU52" s="106"/>
      <c r="JV52" s="106">
        <f>データ!BR7</f>
        <v>7323</v>
      </c>
      <c r="JW52" s="106"/>
      <c r="JX52" s="106"/>
      <c r="JY52" s="106"/>
      <c r="JZ52" s="106"/>
      <c r="KA52" s="106"/>
      <c r="KB52" s="106"/>
      <c r="KC52" s="106"/>
      <c r="KD52" s="106"/>
      <c r="KE52" s="106"/>
      <c r="KF52" s="106"/>
      <c r="KG52" s="106"/>
      <c r="KH52" s="106"/>
      <c r="KI52" s="106"/>
      <c r="KJ52" s="106"/>
      <c r="KK52" s="106"/>
      <c r="KL52" s="106"/>
      <c r="KM52" s="106"/>
      <c r="KN52" s="106"/>
      <c r="KO52" s="106">
        <f>データ!BS7</f>
        <v>6319</v>
      </c>
      <c r="KP52" s="106"/>
      <c r="KQ52" s="106"/>
      <c r="KR52" s="106"/>
      <c r="KS52" s="106"/>
      <c r="KT52" s="106"/>
      <c r="KU52" s="106"/>
      <c r="KV52" s="106"/>
      <c r="KW52" s="106"/>
      <c r="KX52" s="106"/>
      <c r="KY52" s="106"/>
      <c r="KZ52" s="106"/>
      <c r="LA52" s="106"/>
      <c r="LB52" s="106"/>
      <c r="LC52" s="106"/>
      <c r="LD52" s="106"/>
      <c r="LE52" s="106"/>
      <c r="LF52" s="106"/>
      <c r="LG52" s="106"/>
      <c r="LH52" s="106">
        <f>データ!BT7</f>
        <v>5321</v>
      </c>
      <c r="LI52" s="106"/>
      <c r="LJ52" s="106"/>
      <c r="LK52" s="106"/>
      <c r="LL52" s="106"/>
      <c r="LM52" s="106"/>
      <c r="LN52" s="106"/>
      <c r="LO52" s="106"/>
      <c r="LP52" s="106"/>
      <c r="LQ52" s="106"/>
      <c r="LR52" s="106"/>
      <c r="LS52" s="106"/>
      <c r="LT52" s="106"/>
      <c r="LU52" s="106"/>
      <c r="LV52" s="106"/>
      <c r="LW52" s="106"/>
      <c r="LX52" s="106"/>
      <c r="LY52" s="106"/>
      <c r="LZ52" s="106"/>
      <c r="MA52" s="106">
        <f>データ!BU7</f>
        <v>4885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85476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Km6WaloNhJLPfA7RHS8DRoAKLDX/IdP4R7TMcAlGKiIdKpnP+t+iI2HaXQ5C9527gpT5VxXZs+XTc33PUnXSMQ==" saltValue="IIPaxKrRXS6dzDOPyNna8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100</v>
      </c>
      <c r="AV5" s="59" t="s">
        <v>90</v>
      </c>
      <c r="AW5" s="59" t="s">
        <v>91</v>
      </c>
      <c r="AX5" s="59" t="s">
        <v>101</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102</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103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2018</v>
      </c>
      <c r="C6" s="60">
        <f t="shared" ref="C6:X6" si="1">C8</f>
        <v>22071</v>
      </c>
      <c r="D6" s="60">
        <f t="shared" si="1"/>
        <v>47</v>
      </c>
      <c r="E6" s="60">
        <f t="shared" si="1"/>
        <v>14</v>
      </c>
      <c r="F6" s="60">
        <f t="shared" si="1"/>
        <v>0</v>
      </c>
      <c r="G6" s="60">
        <f t="shared" si="1"/>
        <v>1</v>
      </c>
      <c r="H6" s="60" t="str">
        <f>SUBSTITUTE(H8,"　","")</f>
        <v>青森県三沢市</v>
      </c>
      <c r="I6" s="60" t="str">
        <f t="shared" si="1"/>
        <v>三沢市幸町駐車場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49</v>
      </c>
      <c r="S6" s="62" t="str">
        <f t="shared" si="1"/>
        <v>公共施設</v>
      </c>
      <c r="T6" s="62" t="str">
        <f t="shared" si="1"/>
        <v>無</v>
      </c>
      <c r="U6" s="63">
        <f t="shared" si="1"/>
        <v>4339</v>
      </c>
      <c r="V6" s="63">
        <f t="shared" si="1"/>
        <v>182</v>
      </c>
      <c r="W6" s="63">
        <f t="shared" si="1"/>
        <v>100</v>
      </c>
      <c r="X6" s="62" t="str">
        <f t="shared" si="1"/>
        <v>代行制</v>
      </c>
      <c r="Y6" s="64">
        <f>IF(Y8="-",NA(),Y8)</f>
        <v>198</v>
      </c>
      <c r="Z6" s="64">
        <f t="shared" ref="Z6:AH6" si="2">IF(Z8="-",NA(),Z8)</f>
        <v>195</v>
      </c>
      <c r="AA6" s="64">
        <f t="shared" si="2"/>
        <v>179</v>
      </c>
      <c r="AB6" s="64">
        <f t="shared" si="2"/>
        <v>168.1</v>
      </c>
      <c r="AC6" s="64">
        <f t="shared" si="2"/>
        <v>161.6</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53</v>
      </c>
      <c r="BG6" s="64">
        <f t="shared" ref="BG6:BO6" si="5">IF(BG8="-",NA(),BG8)</f>
        <v>48</v>
      </c>
      <c r="BH6" s="64">
        <f t="shared" si="5"/>
        <v>98</v>
      </c>
      <c r="BI6" s="64">
        <f t="shared" si="5"/>
        <v>40.5</v>
      </c>
      <c r="BJ6" s="64">
        <f t="shared" si="5"/>
        <v>38.1</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7385</v>
      </c>
      <c r="BR6" s="65">
        <f t="shared" ref="BR6:BZ6" si="6">IF(BR8="-",NA(),BR8)</f>
        <v>7323</v>
      </c>
      <c r="BS6" s="65">
        <f t="shared" si="6"/>
        <v>6319</v>
      </c>
      <c r="BT6" s="65">
        <f t="shared" si="6"/>
        <v>5321</v>
      </c>
      <c r="BU6" s="65">
        <f t="shared" si="6"/>
        <v>4885</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105</v>
      </c>
      <c r="CM6" s="63">
        <f t="shared" ref="CM6:CN6" si="7">CM8</f>
        <v>85476</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100</v>
      </c>
      <c r="DL6" s="64">
        <f t="shared" ref="DL6:DT6" si="9">IF(DL8="-",NA(),DL8)</f>
        <v>93.1</v>
      </c>
      <c r="DM6" s="64">
        <f t="shared" si="9"/>
        <v>85.7</v>
      </c>
      <c r="DN6" s="64">
        <f t="shared" si="9"/>
        <v>80.8</v>
      </c>
      <c r="DO6" s="64">
        <f t="shared" si="9"/>
        <v>80.8</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106</v>
      </c>
      <c r="B7" s="60">
        <f t="shared" ref="B7:X7" si="10">B8</f>
        <v>2018</v>
      </c>
      <c r="C7" s="60">
        <f t="shared" si="10"/>
        <v>22071</v>
      </c>
      <c r="D7" s="60">
        <f t="shared" si="10"/>
        <v>47</v>
      </c>
      <c r="E7" s="60">
        <f t="shared" si="10"/>
        <v>14</v>
      </c>
      <c r="F7" s="60">
        <f t="shared" si="10"/>
        <v>0</v>
      </c>
      <c r="G7" s="60">
        <f t="shared" si="10"/>
        <v>1</v>
      </c>
      <c r="H7" s="60" t="str">
        <f t="shared" si="10"/>
        <v>青森県　三沢市</v>
      </c>
      <c r="I7" s="60" t="str">
        <f t="shared" si="10"/>
        <v>三沢市幸町駐車場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49</v>
      </c>
      <c r="S7" s="62" t="str">
        <f t="shared" si="10"/>
        <v>公共施設</v>
      </c>
      <c r="T7" s="62" t="str">
        <f t="shared" si="10"/>
        <v>無</v>
      </c>
      <c r="U7" s="63">
        <f t="shared" si="10"/>
        <v>4339</v>
      </c>
      <c r="V7" s="63">
        <f t="shared" si="10"/>
        <v>182</v>
      </c>
      <c r="W7" s="63">
        <f t="shared" si="10"/>
        <v>100</v>
      </c>
      <c r="X7" s="62" t="str">
        <f t="shared" si="10"/>
        <v>代行制</v>
      </c>
      <c r="Y7" s="64">
        <f>Y8</f>
        <v>198</v>
      </c>
      <c r="Z7" s="64">
        <f t="shared" ref="Z7:AH7" si="11">Z8</f>
        <v>195</v>
      </c>
      <c r="AA7" s="64">
        <f t="shared" si="11"/>
        <v>179</v>
      </c>
      <c r="AB7" s="64">
        <f t="shared" si="11"/>
        <v>168.1</v>
      </c>
      <c r="AC7" s="64">
        <f t="shared" si="11"/>
        <v>161.6</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53</v>
      </c>
      <c r="BG7" s="64">
        <f t="shared" ref="BG7:BO7" si="14">BG8</f>
        <v>48</v>
      </c>
      <c r="BH7" s="64">
        <f t="shared" si="14"/>
        <v>98</v>
      </c>
      <c r="BI7" s="64">
        <f t="shared" si="14"/>
        <v>40.5</v>
      </c>
      <c r="BJ7" s="64">
        <f t="shared" si="14"/>
        <v>38.1</v>
      </c>
      <c r="BK7" s="64">
        <f t="shared" si="14"/>
        <v>32.299999999999997</v>
      </c>
      <c r="BL7" s="64">
        <f t="shared" si="14"/>
        <v>33.4</v>
      </c>
      <c r="BM7" s="64">
        <f t="shared" si="14"/>
        <v>32.299999999999997</v>
      </c>
      <c r="BN7" s="64">
        <f t="shared" si="14"/>
        <v>22.3</v>
      </c>
      <c r="BO7" s="64">
        <f t="shared" si="14"/>
        <v>27.1</v>
      </c>
      <c r="BP7" s="61"/>
      <c r="BQ7" s="65">
        <f>BQ8</f>
        <v>7385</v>
      </c>
      <c r="BR7" s="65">
        <f t="shared" ref="BR7:BZ7" si="15">BR8</f>
        <v>7323</v>
      </c>
      <c r="BS7" s="65">
        <f t="shared" si="15"/>
        <v>6319</v>
      </c>
      <c r="BT7" s="65">
        <f t="shared" si="15"/>
        <v>5321</v>
      </c>
      <c r="BU7" s="65">
        <f t="shared" si="15"/>
        <v>4885</v>
      </c>
      <c r="BV7" s="65">
        <f t="shared" si="15"/>
        <v>7497</v>
      </c>
      <c r="BW7" s="65">
        <f t="shared" si="15"/>
        <v>9663</v>
      </c>
      <c r="BX7" s="65">
        <f t="shared" si="15"/>
        <v>9019</v>
      </c>
      <c r="BY7" s="65">
        <f t="shared" si="15"/>
        <v>8406</v>
      </c>
      <c r="BZ7" s="65">
        <f t="shared" si="15"/>
        <v>9239</v>
      </c>
      <c r="CA7" s="63"/>
      <c r="CB7" s="64" t="s">
        <v>107</v>
      </c>
      <c r="CC7" s="64" t="s">
        <v>107</v>
      </c>
      <c r="CD7" s="64" t="s">
        <v>107</v>
      </c>
      <c r="CE7" s="64" t="s">
        <v>107</v>
      </c>
      <c r="CF7" s="64" t="s">
        <v>107</v>
      </c>
      <c r="CG7" s="64" t="s">
        <v>107</v>
      </c>
      <c r="CH7" s="64" t="s">
        <v>107</v>
      </c>
      <c r="CI7" s="64" t="s">
        <v>107</v>
      </c>
      <c r="CJ7" s="64" t="s">
        <v>107</v>
      </c>
      <c r="CK7" s="64" t="s">
        <v>105</v>
      </c>
      <c r="CL7" s="61"/>
      <c r="CM7" s="63">
        <f>CM8</f>
        <v>85476</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100</v>
      </c>
      <c r="DL7" s="64">
        <f t="shared" ref="DL7:DT7" si="17">DL8</f>
        <v>93.1</v>
      </c>
      <c r="DM7" s="64">
        <f t="shared" si="17"/>
        <v>85.7</v>
      </c>
      <c r="DN7" s="64">
        <f t="shared" si="17"/>
        <v>80.8</v>
      </c>
      <c r="DO7" s="64">
        <f t="shared" si="17"/>
        <v>80.8</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22071</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49</v>
      </c>
      <c r="S8" s="69" t="s">
        <v>118</v>
      </c>
      <c r="T8" s="69" t="s">
        <v>119</v>
      </c>
      <c r="U8" s="70">
        <v>4339</v>
      </c>
      <c r="V8" s="70">
        <v>182</v>
      </c>
      <c r="W8" s="70">
        <v>100</v>
      </c>
      <c r="X8" s="69" t="s">
        <v>120</v>
      </c>
      <c r="Y8" s="71">
        <v>198</v>
      </c>
      <c r="Z8" s="71">
        <v>195</v>
      </c>
      <c r="AA8" s="71">
        <v>179</v>
      </c>
      <c r="AB8" s="71">
        <v>168.1</v>
      </c>
      <c r="AC8" s="71">
        <v>161.6</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53</v>
      </c>
      <c r="BG8" s="71">
        <v>48</v>
      </c>
      <c r="BH8" s="71">
        <v>98</v>
      </c>
      <c r="BI8" s="71">
        <v>40.5</v>
      </c>
      <c r="BJ8" s="71">
        <v>38.1</v>
      </c>
      <c r="BK8" s="71">
        <v>32.299999999999997</v>
      </c>
      <c r="BL8" s="71">
        <v>33.4</v>
      </c>
      <c r="BM8" s="71">
        <v>32.299999999999997</v>
      </c>
      <c r="BN8" s="71">
        <v>22.3</v>
      </c>
      <c r="BO8" s="71">
        <v>27.1</v>
      </c>
      <c r="BP8" s="68">
        <v>26.3</v>
      </c>
      <c r="BQ8" s="72">
        <v>7385</v>
      </c>
      <c r="BR8" s="72">
        <v>7323</v>
      </c>
      <c r="BS8" s="72">
        <v>6319</v>
      </c>
      <c r="BT8" s="73">
        <v>5321</v>
      </c>
      <c r="BU8" s="73">
        <v>4885</v>
      </c>
      <c r="BV8" s="72">
        <v>7497</v>
      </c>
      <c r="BW8" s="72">
        <v>9663</v>
      </c>
      <c r="BX8" s="72">
        <v>9019</v>
      </c>
      <c r="BY8" s="72">
        <v>8406</v>
      </c>
      <c r="BZ8" s="72">
        <v>9239</v>
      </c>
      <c r="CA8" s="70">
        <v>16102</v>
      </c>
      <c r="CB8" s="71" t="s">
        <v>112</v>
      </c>
      <c r="CC8" s="71" t="s">
        <v>112</v>
      </c>
      <c r="CD8" s="71" t="s">
        <v>112</v>
      </c>
      <c r="CE8" s="71" t="s">
        <v>112</v>
      </c>
      <c r="CF8" s="71" t="s">
        <v>112</v>
      </c>
      <c r="CG8" s="71" t="s">
        <v>112</v>
      </c>
      <c r="CH8" s="71" t="s">
        <v>112</v>
      </c>
      <c r="CI8" s="71" t="s">
        <v>112</v>
      </c>
      <c r="CJ8" s="71" t="s">
        <v>112</v>
      </c>
      <c r="CK8" s="71" t="s">
        <v>112</v>
      </c>
      <c r="CL8" s="68" t="s">
        <v>112</v>
      </c>
      <c r="CM8" s="70">
        <v>85476</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45.6</v>
      </c>
      <c r="DF8" s="71">
        <v>85.4</v>
      </c>
      <c r="DG8" s="71">
        <v>69.900000000000006</v>
      </c>
      <c r="DH8" s="71">
        <v>59.6</v>
      </c>
      <c r="DI8" s="71">
        <v>51.8</v>
      </c>
      <c r="DJ8" s="68">
        <v>103.6</v>
      </c>
      <c r="DK8" s="71">
        <v>100</v>
      </c>
      <c r="DL8" s="71">
        <v>93.1</v>
      </c>
      <c r="DM8" s="71">
        <v>85.7</v>
      </c>
      <c r="DN8" s="71">
        <v>80.8</v>
      </c>
      <c r="DO8" s="71">
        <v>80.8</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2020-01-23T01:08:28Z</cp:lastPrinted>
  <dcterms:created xsi:type="dcterms:W3CDTF">2019-12-05T07:20:19Z</dcterms:created>
  <dcterms:modified xsi:type="dcterms:W3CDTF">2020-01-23T01:26:25Z</dcterms:modified>
  <cp:category/>
</cp:coreProperties>
</file>