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as.city.misawa.lg.jp.local\0401_生活安全課\安全係\駐車場：経営比較分析\(R02.01.23)経営比較分析表（H30決算再提出）\"/>
    </mc:Choice>
  </mc:AlternateContent>
  <xr:revisionPtr revIDLastSave="0" documentId="13_ncr:1_{5D60663A-9D9B-42FF-A02C-960DB67C455A}" xr6:coauthVersionLast="44" xr6:coauthVersionMax="44" xr10:uidLastSave="{00000000-0000-0000-0000-000000000000}"/>
  <workbookProtection workbookAlgorithmName="SHA-512" workbookHashValue="JVOAcBRDLAwOivnwXfJrBGW2jwa6vnhwnhUTKIxFjLWm7NgWrMnOVdIU5fgfHeS0g9xrAvkS+o21V3DDPGA4KA==" workbookSaltValue="1nYaHNzkrOa+o/PhpVbjc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Z76" i="4" l="1"/>
  <c r="MA30" i="4"/>
  <c r="HJ51" i="4"/>
  <c r="IT76" i="4"/>
  <c r="CS51" i="4"/>
  <c r="HJ30" i="4"/>
  <c r="CS30" i="4"/>
  <c r="MA51" i="4"/>
  <c r="MI76" i="4"/>
  <c r="C11" i="5"/>
  <c r="D11" i="5"/>
  <c r="E11" i="5"/>
  <c r="B11" i="5"/>
  <c r="LT76" i="4" l="1"/>
  <c r="GQ51" i="4"/>
  <c r="LH30" i="4"/>
  <c r="IE76" i="4"/>
  <c r="BZ51" i="4"/>
  <c r="GQ30" i="4"/>
  <c r="BZ30" i="4"/>
  <c r="BK76" i="4"/>
  <c r="LH51" i="4"/>
  <c r="FX30" i="4"/>
  <c r="BG30" i="4"/>
  <c r="AV76" i="4"/>
  <c r="KO51" i="4"/>
  <c r="LE76" i="4"/>
  <c r="KO30" i="4"/>
  <c r="FX51" i="4"/>
  <c r="HP76" i="4"/>
  <c r="BG51" i="4"/>
  <c r="KP76" i="4"/>
  <c r="AN30" i="4"/>
  <c r="AG76" i="4"/>
  <c r="JV51" i="4"/>
  <c r="FE51" i="4"/>
  <c r="JV30" i="4"/>
  <c r="HA76" i="4"/>
  <c r="AN51" i="4"/>
  <c r="FE30" i="4"/>
  <c r="JC51" i="4"/>
  <c r="EL51" i="4"/>
  <c r="JC30" i="4"/>
  <c r="GL76" i="4"/>
  <c r="U51" i="4"/>
  <c r="EL30" i="4"/>
  <c r="U30" i="4"/>
  <c r="KA76"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<sst xmlns="http://schemas.openxmlformats.org/spreadsheetml/2006/main" count="278" uniqueCount="132">
  <si>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</si>
  <si>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</si>
  <si>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</si>
  <si>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</si>
  <si>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</si>
  <si>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</si>
  <si>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</si>
  <si>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</si>
  <si>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</si>
  <si>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</si>
  <si>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</si>
  <si>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</si>
  <si>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</si>
  <si>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</si>
  <si>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</si>
  <si>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</si>
  <si>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</si>
  <si>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</si>
  <si>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</si>
  <si>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</si>
  <si>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</si>
  <si>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</si>
  <si>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</si>
  <si>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</si>
  <si>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</si>
  <si>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</si>
  <si>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</si>
  <si>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</si>
  <si>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</si>
  <si>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</si>
  <si>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</si>
  <si>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</si>
  <si>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</si>
  <si>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</si>
  <si>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</si>
  <si>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</si>
  <si>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</si>
  <si>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</si>
  <si>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</si>
  <si>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</si>
  <si>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</si>
  <si>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</si>
  <si>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</si>
  <si>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</si>
  <si>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</si>
  <si>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</si>
  <si>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</si>
  <si>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</si>
  <si>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</si>
  <si>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</si>
  <si>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</si>
  <si>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</si>
  <si>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</si>
  <si>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</si>
  <si>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</si>
  <si>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</si>
  <si>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</si>
  <si>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</si>
  <si>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</si>
  <si>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</si>
  <si>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</si>
  <si>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</si>
  <si>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</si>
  <si>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</si>
  <si>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</si>
  <si>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</si>
  <si>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</si>
  <si>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</si>
  <si>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</si>
  <si>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</si>
  <si>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</si>
  <si>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</si>
  <si>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</si>
  <si>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</si>
  <si>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</si>
  <si>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</si>
  <si>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</si>
  <si>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</si>
  <si>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</si>
  <si>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</si>
  <si>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</si>
  <si>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</si>
  <si>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</si>
  <si>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</si>
  <si>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</si>
  <si>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</si>
  <si>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</si>
  <si>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</si>
  <si>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</si>
  <si>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</si>
  <si>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</si>
  <si>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</si>
  <si>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</si>
  <si>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</si>
  <si>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</si>
  <si>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</si>
  <si>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</si>
  <si>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</si>
  <si>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</si>
  <si>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</si>
  <si>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</si>
  <si>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</si>
  <si>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</si>
  <si>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</si>
  <si>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</si>
  <si>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</si>
  <si>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</si>
  <si>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</si>
  <si>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</si>
  <si>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</si>
  <si>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</si>
  <si>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三沢市大町ビードル駐車場</t>
  </si>
  <si>
    <t>法非適用</t>
  </si>
  <si>
    <t>駐車場整備事業</t>
  </si>
  <si>
    <t>-</t>
  </si>
  <si>
    <t>Ａ３Ｂ２</t>
  </si>
  <si>
    <t>非設置</t>
  </si>
  <si>
    <t>該当数値なし</t>
  </si>
  <si>
    <t>都市計画駐車場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</si>
  <si>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</si>
  <si>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</si>
  <si>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</si>
  <si>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</si>
  <si>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</si>
  <si>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</si>
  <si>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</si>
  <si>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</si>
  <si>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</si>
  <si>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利用のほとんどが月決め利用であり、時間利用はほぼ無い。</t>
    <rPh sb="1" eb="3">
      <t>リヨウ</t>
    </rPh>
    <rPh sb="9" eb="10">
      <t>ツキ</t>
    </rPh>
    <rPh sb="10" eb="11">
      <t>ギ</t>
    </rPh>
    <rPh sb="12" eb="14">
      <t>リヨウ</t>
    </rPh>
    <rPh sb="18" eb="20">
      <t>ジカン</t>
    </rPh>
    <rPh sb="20" eb="22">
      <t>リヨウ</t>
    </rPh>
    <rPh sb="25" eb="26">
      <t>ナ</t>
    </rPh>
    <phoneticPr fontId="5"/>
  </si>
  <si>
    <t>　月決め利用による収入は安定しているが、今後の増収は期待できない。時間利用がほぼ無く、自動精算機等の時間利用に係る部分の機能を十分に活用しているとは言えないことから状況を見て月決め専用駐車場への変更を検討する必要がある、また、半地下構造であるが故に多額の修繕費を要しているため、改修により屋外型施設へ変更することを検討していく必要がある。</t>
    <rPh sb="1" eb="2">
      <t>ツキ</t>
    </rPh>
    <rPh sb="2" eb="3">
      <t>ギ</t>
    </rPh>
    <rPh sb="4" eb="6">
      <t>リヨウ</t>
    </rPh>
    <rPh sb="9" eb="11">
      <t>シュウニュウ</t>
    </rPh>
    <rPh sb="12" eb="14">
      <t>アンテイ</t>
    </rPh>
    <rPh sb="20" eb="22">
      <t>コンゴ</t>
    </rPh>
    <rPh sb="23" eb="25">
      <t>ゾウシュウ</t>
    </rPh>
    <rPh sb="26" eb="28">
      <t>キタイ</t>
    </rPh>
    <rPh sb="33" eb="35">
      <t>ジカン</t>
    </rPh>
    <rPh sb="35" eb="37">
      <t>リヨウ</t>
    </rPh>
    <rPh sb="40" eb="41">
      <t>ナ</t>
    </rPh>
    <rPh sb="43" eb="45">
      <t>ジドウ</t>
    </rPh>
    <rPh sb="45" eb="47">
      <t>セイサン</t>
    </rPh>
    <rPh sb="47" eb="48">
      <t>キ</t>
    </rPh>
    <rPh sb="48" eb="49">
      <t>トウ</t>
    </rPh>
    <rPh sb="50" eb="52">
      <t>ジカン</t>
    </rPh>
    <rPh sb="52" eb="54">
      <t>リヨウ</t>
    </rPh>
    <rPh sb="55" eb="56">
      <t>カカ</t>
    </rPh>
    <rPh sb="57" eb="59">
      <t>ブブン</t>
    </rPh>
    <rPh sb="60" eb="62">
      <t>キノウ</t>
    </rPh>
    <rPh sb="63" eb="65">
      <t>ジュウブン</t>
    </rPh>
    <rPh sb="66" eb="68">
      <t>カツヨウ</t>
    </rPh>
    <rPh sb="74" eb="75">
      <t>イ</t>
    </rPh>
    <rPh sb="82" eb="84">
      <t>ジョウキョウ</t>
    </rPh>
    <rPh sb="85" eb="86">
      <t>ミ</t>
    </rPh>
    <rPh sb="87" eb="89">
      <t>ツキギ</t>
    </rPh>
    <rPh sb="90" eb="92">
      <t>センヨウ</t>
    </rPh>
    <rPh sb="92" eb="95">
      <t>チュウシャジョウ</t>
    </rPh>
    <rPh sb="97" eb="99">
      <t>ヘンコウ</t>
    </rPh>
    <rPh sb="100" eb="102">
      <t>ケントウ</t>
    </rPh>
    <rPh sb="104" eb="106">
      <t>ヒツヨウ</t>
    </rPh>
    <rPh sb="113" eb="114">
      <t>ハン</t>
    </rPh>
    <rPh sb="114" eb="116">
      <t>チカ</t>
    </rPh>
    <rPh sb="116" eb="118">
      <t>コウゾウ</t>
    </rPh>
    <rPh sb="122" eb="123">
      <t>ユエ</t>
    </rPh>
    <rPh sb="124" eb="126">
      <t>タガク</t>
    </rPh>
    <rPh sb="127" eb="129">
      <t>シュウゼン</t>
    </rPh>
    <rPh sb="131" eb="132">
      <t>ヨウ</t>
    </rPh>
    <rPh sb="139" eb="141">
      <t>カイシュウ</t>
    </rPh>
    <rPh sb="144" eb="147">
      <t>オクガイガタ</t>
    </rPh>
    <rPh sb="147" eb="149">
      <t>シセツ</t>
    </rPh>
    <rPh sb="150" eb="152">
      <t>ヘンコウ</t>
    </rPh>
    <rPh sb="157" eb="159">
      <t>ケントウ</t>
    </rPh>
    <rPh sb="163" eb="165">
      <t>ヒツヨウ</t>
    </rPh>
    <phoneticPr fontId="5"/>
  </si>
  <si>
    <t>　半地下構造であるため、修繕に多額の費用がかかっている。特に消火設備の改修工事に多額の費用を要している。</t>
    <rPh sb="1" eb="2">
      <t>ハン</t>
    </rPh>
    <rPh sb="2" eb="4">
      <t>チカ</t>
    </rPh>
    <rPh sb="4" eb="6">
      <t>コウゾウ</t>
    </rPh>
    <rPh sb="12" eb="14">
      <t>シュウゼン</t>
    </rPh>
    <rPh sb="15" eb="17">
      <t>タガク</t>
    </rPh>
    <rPh sb="18" eb="20">
      <t>ヒヨウ</t>
    </rPh>
    <rPh sb="28" eb="29">
      <t>トク</t>
    </rPh>
    <rPh sb="30" eb="32">
      <t>ショウカ</t>
    </rPh>
    <rPh sb="32" eb="34">
      <t>セツビ</t>
    </rPh>
    <rPh sb="35" eb="37">
      <t>カイシュウ</t>
    </rPh>
    <rPh sb="37" eb="39">
      <t>コウジ</t>
    </rPh>
    <rPh sb="40" eb="42">
      <t>タガク</t>
    </rPh>
    <rPh sb="43" eb="45">
      <t>ヒヨウ</t>
    </rPh>
    <rPh sb="46" eb="47">
      <t>ヨウ</t>
    </rPh>
    <phoneticPr fontId="5"/>
  </si>
  <si>
    <t>　収入は一定であるが、修繕に係る支出を要因として増減を繰り返している。特に平成28年度は全自動精算機の更新工事や消防設備の修繕により①④⑤とも大きく落ち込んでいる。</t>
    <rPh sb="19" eb="21">
      <t>ヨウイン</t>
    </rPh>
    <rPh sb="35" eb="36">
      <t>トク</t>
    </rPh>
    <rPh sb="37" eb="39">
      <t>ヘイセイ</t>
    </rPh>
    <rPh sb="41" eb="43">
      <t>ネンド</t>
    </rPh>
    <rPh sb="44" eb="47">
      <t>ゼンジドウ</t>
    </rPh>
    <rPh sb="47" eb="49">
      <t>セイサン</t>
    </rPh>
    <rPh sb="49" eb="50">
      <t>キ</t>
    </rPh>
    <rPh sb="51" eb="53">
      <t>コウシン</t>
    </rPh>
    <rPh sb="53" eb="55">
      <t>コウジ</t>
    </rPh>
    <rPh sb="56" eb="58">
      <t>ショウボウ</t>
    </rPh>
    <rPh sb="58" eb="60">
      <t>セツビ</t>
    </rPh>
    <rPh sb="61" eb="63">
      <t>シュウゼン</t>
    </rPh>
    <rPh sb="71" eb="72">
      <t>オオ</t>
    </rPh>
    <rPh sb="74" eb="75">
      <t>オ</t>
    </rPh>
    <rPh sb="76" eb="77">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</si>
</sst>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116</c:v>
                </c:pt>
                <c:pt idx="1">
                  <c:v>146</c:v>
                </c:pt>
                <c:pt idx="2">
                  <c:v>67</c:v>
                </c:pt>
                <c:pt idx="3">
                  <c:v>168.8</c:v>
                </c:pt>
                <c:pt idx="4">
                  <c:v>153.4</c:v>
                </c:pt>
              </c:numCache>
            </c:numRef>
          </c:val>
          <c:extLst>
            <c:ext xmlns:c16="http://schemas.microsoft.com/office/drawing/2014/chart" uri="{C3380CC4-5D6E-409C-BE32-E72D297353CC}">
              <c16:uniqueId val="{00000000-A07B-4531-9264-AB6E2099A60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A07B-4531-9264-AB6E2099A60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F5-43B2-A474-30BF3D2542C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4AF5-43B2-A474-30BF3D2542C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55B-48AA-A5B0-486B01FEEF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5B-48AA-A5B0-486B01FEEF8C}"/>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DE1-4633-94E7-4D8F0A376F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DE1-4633-94E7-4D8F0A376FF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64-40CB-A8CC-849FD41BFED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9864-40CB-A8CC-849FD41BFED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06-4D03-94CA-6827E4582F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0706-4D03-94CA-6827E4582FA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44.9</c:v>
                </c:pt>
                <c:pt idx="1">
                  <c:v>43.2</c:v>
                </c:pt>
                <c:pt idx="2">
                  <c:v>44</c:v>
                </c:pt>
                <c:pt idx="3">
                  <c:v>44</c:v>
                </c:pt>
                <c:pt idx="4">
                  <c:v>44</c:v>
                </c:pt>
              </c:numCache>
            </c:numRef>
          </c:val>
          <c:extLst>
            <c:ext xmlns:c16="http://schemas.microsoft.com/office/drawing/2014/chart" uri="{C3380CC4-5D6E-409C-BE32-E72D297353CC}">
              <c16:uniqueId val="{00000000-E467-40A6-A0D9-87388A8393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E467-40A6-A0D9-87388A83933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86</c:v>
                </c:pt>
                <c:pt idx="1">
                  <c:v>31</c:v>
                </c:pt>
                <c:pt idx="2">
                  <c:v>9</c:v>
                </c:pt>
                <c:pt idx="3">
                  <c:v>40.799999999999997</c:v>
                </c:pt>
                <c:pt idx="4">
                  <c:v>34.799999999999997</c:v>
                </c:pt>
              </c:numCache>
            </c:numRef>
          </c:val>
          <c:extLst>
            <c:ext xmlns:c16="http://schemas.microsoft.com/office/drawing/2014/chart" uri="{C3380CC4-5D6E-409C-BE32-E72D297353CC}">
              <c16:uniqueId val="{00000000-2C65-44BA-AE37-1646EC6B2B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2C65-44BA-AE37-1646EC6B2B6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1696</c:v>
                </c:pt>
                <c:pt idx="1">
                  <c:v>3888</c:v>
                </c:pt>
                <c:pt idx="2">
                  <c:v>-5906</c:v>
                </c:pt>
                <c:pt idx="3">
                  <c:v>4949</c:v>
                </c:pt>
                <c:pt idx="4">
                  <c:v>4195</c:v>
                </c:pt>
              </c:numCache>
            </c:numRef>
          </c:val>
          <c:extLst>
            <c:ext xmlns:c16="http://schemas.microsoft.com/office/drawing/2014/chart" uri="{C3380CC4-5D6E-409C-BE32-E72D297353CC}">
              <c16:uniqueId val="{00000000-1126-483F-B087-F4BACB094A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1126-483F-B087-F4BACB094A9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35" zoomScale="50" zoomScaleNormal="5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青森県三沢市　三沢市大町ビードル駐車場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116</v>
      </c>
      <c r="V31" s="110"/>
      <c r="W31" s="110"/>
      <c r="X31" s="110"/>
      <c r="Y31" s="110"/>
      <c r="Z31" s="110"/>
      <c r="AA31" s="110"/>
      <c r="AB31" s="110"/>
      <c r="AC31" s="110"/>
      <c r="AD31" s="110"/>
      <c r="AE31" s="110"/>
      <c r="AF31" s="110"/>
      <c r="AG31" s="110"/>
      <c r="AH31" s="110"/>
      <c r="AI31" s="110"/>
      <c r="AJ31" s="110"/>
      <c r="AK31" s="110"/>
      <c r="AL31" s="110"/>
      <c r="AM31" s="110"/>
      <c r="AN31" s="110">
        <f>データ!Z7</f>
        <v>146</v>
      </c>
      <c r="AO31" s="110"/>
      <c r="AP31" s="110"/>
      <c r="AQ31" s="110"/>
      <c r="AR31" s="110"/>
      <c r="AS31" s="110"/>
      <c r="AT31" s="110"/>
      <c r="AU31" s="110"/>
      <c r="AV31" s="110"/>
      <c r="AW31" s="110"/>
      <c r="AX31" s="110"/>
      <c r="AY31" s="110"/>
      <c r="AZ31" s="110"/>
      <c r="BA31" s="110"/>
      <c r="BB31" s="110"/>
      <c r="BC31" s="110"/>
      <c r="BD31" s="110"/>
      <c r="BE31" s="110"/>
      <c r="BF31" s="110"/>
      <c r="BG31" s="110">
        <f>データ!AA7</f>
        <v>67</v>
      </c>
      <c r="BH31" s="110"/>
      <c r="BI31" s="110"/>
      <c r="BJ31" s="110"/>
      <c r="BK31" s="110"/>
      <c r="BL31" s="110"/>
      <c r="BM31" s="110"/>
      <c r="BN31" s="110"/>
      <c r="BO31" s="110"/>
      <c r="BP31" s="110"/>
      <c r="BQ31" s="110"/>
      <c r="BR31" s="110"/>
      <c r="BS31" s="110"/>
      <c r="BT31" s="110"/>
      <c r="BU31" s="110"/>
      <c r="BV31" s="110"/>
      <c r="BW31" s="110"/>
      <c r="BX31" s="110"/>
      <c r="BY31" s="110"/>
      <c r="BZ31" s="110">
        <f>データ!AB7</f>
        <v>168.8</v>
      </c>
      <c r="CA31" s="110"/>
      <c r="CB31" s="110"/>
      <c r="CC31" s="110"/>
      <c r="CD31" s="110"/>
      <c r="CE31" s="110"/>
      <c r="CF31" s="110"/>
      <c r="CG31" s="110"/>
      <c r="CH31" s="110"/>
      <c r="CI31" s="110"/>
      <c r="CJ31" s="110"/>
      <c r="CK31" s="110"/>
      <c r="CL31" s="110"/>
      <c r="CM31" s="110"/>
      <c r="CN31" s="110"/>
      <c r="CO31" s="110"/>
      <c r="CP31" s="110"/>
      <c r="CQ31" s="110"/>
      <c r="CR31" s="110"/>
      <c r="CS31" s="110">
        <f>データ!AC7</f>
        <v>153.4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44.9</v>
      </c>
      <c r="JD31" s="81"/>
      <c r="JE31" s="81"/>
      <c r="JF31" s="81"/>
      <c r="JG31" s="81"/>
      <c r="JH31" s="81"/>
      <c r="JI31" s="81"/>
      <c r="JJ31" s="81"/>
      <c r="JK31" s="81"/>
      <c r="JL31" s="81"/>
      <c r="JM31" s="81"/>
      <c r="JN31" s="81"/>
      <c r="JO31" s="81"/>
      <c r="JP31" s="81"/>
      <c r="JQ31" s="81"/>
      <c r="JR31" s="81"/>
      <c r="JS31" s="81"/>
      <c r="JT31" s="81"/>
      <c r="JU31" s="82"/>
      <c r="JV31" s="80">
        <f>データ!DL7</f>
        <v>43.2</v>
      </c>
      <c r="JW31" s="81"/>
      <c r="JX31" s="81"/>
      <c r="JY31" s="81"/>
      <c r="JZ31" s="81"/>
      <c r="KA31" s="81"/>
      <c r="KB31" s="81"/>
      <c r="KC31" s="81"/>
      <c r="KD31" s="81"/>
      <c r="KE31" s="81"/>
      <c r="KF31" s="81"/>
      <c r="KG31" s="81"/>
      <c r="KH31" s="81"/>
      <c r="KI31" s="81"/>
      <c r="KJ31" s="81"/>
      <c r="KK31" s="81"/>
      <c r="KL31" s="81"/>
      <c r="KM31" s="81"/>
      <c r="KN31" s="82"/>
      <c r="KO31" s="80">
        <f>データ!DM7</f>
        <v>44</v>
      </c>
      <c r="KP31" s="81"/>
      <c r="KQ31" s="81"/>
      <c r="KR31" s="81"/>
      <c r="KS31" s="81"/>
      <c r="KT31" s="81"/>
      <c r="KU31" s="81"/>
      <c r="KV31" s="81"/>
      <c r="KW31" s="81"/>
      <c r="KX31" s="81"/>
      <c r="KY31" s="81"/>
      <c r="KZ31" s="81"/>
      <c r="LA31" s="81"/>
      <c r="LB31" s="81"/>
      <c r="LC31" s="81"/>
      <c r="LD31" s="81"/>
      <c r="LE31" s="81"/>
      <c r="LF31" s="81"/>
      <c r="LG31" s="82"/>
      <c r="LH31" s="80">
        <f>データ!DN7</f>
        <v>44</v>
      </c>
      <c r="LI31" s="81"/>
      <c r="LJ31" s="81"/>
      <c r="LK31" s="81"/>
      <c r="LL31" s="81"/>
      <c r="LM31" s="81"/>
      <c r="LN31" s="81"/>
      <c r="LO31" s="81"/>
      <c r="LP31" s="81"/>
      <c r="LQ31" s="81"/>
      <c r="LR31" s="81"/>
      <c r="LS31" s="81"/>
      <c r="LT31" s="81"/>
      <c r="LU31" s="81"/>
      <c r="LV31" s="81"/>
      <c r="LW31" s="81"/>
      <c r="LX31" s="81"/>
      <c r="LY31" s="81"/>
      <c r="LZ31" s="82"/>
      <c r="MA31" s="80">
        <f>データ!DO7</f>
        <v>44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86</v>
      </c>
      <c r="EM52" s="110"/>
      <c r="EN52" s="110"/>
      <c r="EO52" s="110"/>
      <c r="EP52" s="110"/>
      <c r="EQ52" s="110"/>
      <c r="ER52" s="110"/>
      <c r="ES52" s="110"/>
      <c r="ET52" s="110"/>
      <c r="EU52" s="110"/>
      <c r="EV52" s="110"/>
      <c r="EW52" s="110"/>
      <c r="EX52" s="110"/>
      <c r="EY52" s="110"/>
      <c r="EZ52" s="110"/>
      <c r="FA52" s="110"/>
      <c r="FB52" s="110"/>
      <c r="FC52" s="110"/>
      <c r="FD52" s="110"/>
      <c r="FE52" s="110">
        <f>データ!BG7</f>
        <v>31</v>
      </c>
      <c r="FF52" s="110"/>
      <c r="FG52" s="110"/>
      <c r="FH52" s="110"/>
      <c r="FI52" s="110"/>
      <c r="FJ52" s="110"/>
      <c r="FK52" s="110"/>
      <c r="FL52" s="110"/>
      <c r="FM52" s="110"/>
      <c r="FN52" s="110"/>
      <c r="FO52" s="110"/>
      <c r="FP52" s="110"/>
      <c r="FQ52" s="110"/>
      <c r="FR52" s="110"/>
      <c r="FS52" s="110"/>
      <c r="FT52" s="110"/>
      <c r="FU52" s="110"/>
      <c r="FV52" s="110"/>
      <c r="FW52" s="110"/>
      <c r="FX52" s="110">
        <f>データ!BH7</f>
        <v>9</v>
      </c>
      <c r="FY52" s="110"/>
      <c r="FZ52" s="110"/>
      <c r="GA52" s="110"/>
      <c r="GB52" s="110"/>
      <c r="GC52" s="110"/>
      <c r="GD52" s="110"/>
      <c r="GE52" s="110"/>
      <c r="GF52" s="110"/>
      <c r="GG52" s="110"/>
      <c r="GH52" s="110"/>
      <c r="GI52" s="110"/>
      <c r="GJ52" s="110"/>
      <c r="GK52" s="110"/>
      <c r="GL52" s="110"/>
      <c r="GM52" s="110"/>
      <c r="GN52" s="110"/>
      <c r="GO52" s="110"/>
      <c r="GP52" s="110"/>
      <c r="GQ52" s="110">
        <f>データ!BI7</f>
        <v>40.799999999999997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34.799999999999997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1696</v>
      </c>
      <c r="JD52" s="106"/>
      <c r="JE52" s="106"/>
      <c r="JF52" s="106"/>
      <c r="JG52" s="106"/>
      <c r="JH52" s="106"/>
      <c r="JI52" s="106"/>
      <c r="JJ52" s="106"/>
      <c r="JK52" s="106"/>
      <c r="JL52" s="106"/>
      <c r="JM52" s="106"/>
      <c r="JN52" s="106"/>
      <c r="JO52" s="106"/>
      <c r="JP52" s="106"/>
      <c r="JQ52" s="106"/>
      <c r="JR52" s="106"/>
      <c r="JS52" s="106"/>
      <c r="JT52" s="106"/>
      <c r="JU52" s="106"/>
      <c r="JV52" s="106">
        <f>データ!BR7</f>
        <v>3888</v>
      </c>
      <c r="JW52" s="106"/>
      <c r="JX52" s="106"/>
      <c r="JY52" s="106"/>
      <c r="JZ52" s="106"/>
      <c r="KA52" s="106"/>
      <c r="KB52" s="106"/>
      <c r="KC52" s="106"/>
      <c r="KD52" s="106"/>
      <c r="KE52" s="106"/>
      <c r="KF52" s="106"/>
      <c r="KG52" s="106"/>
      <c r="KH52" s="106"/>
      <c r="KI52" s="106"/>
      <c r="KJ52" s="106"/>
      <c r="KK52" s="106"/>
      <c r="KL52" s="106"/>
      <c r="KM52" s="106"/>
      <c r="KN52" s="106"/>
      <c r="KO52" s="106">
        <f>データ!BS7</f>
        <v>-5906</v>
      </c>
      <c r="KP52" s="106"/>
      <c r="KQ52" s="106"/>
      <c r="KR52" s="106"/>
      <c r="KS52" s="106"/>
      <c r="KT52" s="106"/>
      <c r="KU52" s="106"/>
      <c r="KV52" s="106"/>
      <c r="KW52" s="106"/>
      <c r="KX52" s="106"/>
      <c r="KY52" s="106"/>
      <c r="KZ52" s="106"/>
      <c r="LA52" s="106"/>
      <c r="LB52" s="106"/>
      <c r="LC52" s="106"/>
      <c r="LD52" s="106"/>
      <c r="LE52" s="106"/>
      <c r="LF52" s="106"/>
      <c r="LG52" s="106"/>
      <c r="LH52" s="106">
        <f>データ!BT7</f>
        <v>4949</v>
      </c>
      <c r="LI52" s="106"/>
      <c r="LJ52" s="106"/>
      <c r="LK52" s="106"/>
      <c r="LL52" s="106"/>
      <c r="LM52" s="106"/>
      <c r="LN52" s="106"/>
      <c r="LO52" s="106"/>
      <c r="LP52" s="106"/>
      <c r="LQ52" s="106"/>
      <c r="LR52" s="106"/>
      <c r="LS52" s="106"/>
      <c r="LT52" s="106"/>
      <c r="LU52" s="106"/>
      <c r="LV52" s="106"/>
      <c r="LW52" s="106"/>
      <c r="LX52" s="106"/>
      <c r="LY52" s="106"/>
      <c r="LZ52" s="106"/>
      <c r="MA52" s="106">
        <f>データ!BU7</f>
        <v>4195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150572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23716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lOLKCl3qzFmop6Z9SnkAb9qVokFb4yngHOQtYbk4m+FGEY/EoMQzxlTa0TeK9HkTlJGHaY7Kk/WjWGshnUFWA==" saltValue="N6mNUFDSjB+10qgkXlG8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101</v>
      </c>
      <c r="AV5" s="59" t="s">
        <v>102</v>
      </c>
      <c r="AW5" s="59" t="s">
        <v>90</v>
      </c>
      <c r="AX5" s="59" t="s">
        <v>91</v>
      </c>
      <c r="AY5" s="59" t="s">
        <v>92</v>
      </c>
      <c r="AZ5" s="59" t="s">
        <v>93</v>
      </c>
      <c r="BA5" s="59" t="s">
        <v>94</v>
      </c>
      <c r="BB5" s="59" t="s">
        <v>95</v>
      </c>
      <c r="BC5" s="59" t="s">
        <v>96</v>
      </c>
      <c r="BD5" s="59" t="s">
        <v>97</v>
      </c>
      <c r="BE5" s="59" t="s">
        <v>98</v>
      </c>
      <c r="BF5" s="59" t="s">
        <v>101</v>
      </c>
      <c r="BG5" s="59" t="s">
        <v>89</v>
      </c>
      <c r="BH5" s="59" t="s">
        <v>100</v>
      </c>
      <c r="BI5" s="59" t="s">
        <v>103</v>
      </c>
      <c r="BJ5" s="59" t="s">
        <v>104</v>
      </c>
      <c r="BK5" s="59" t="s">
        <v>93</v>
      </c>
      <c r="BL5" s="59" t="s">
        <v>94</v>
      </c>
      <c r="BM5" s="59" t="s">
        <v>95</v>
      </c>
      <c r="BN5" s="59" t="s">
        <v>96</v>
      </c>
      <c r="BO5" s="59" t="s">
        <v>97</v>
      </c>
      <c r="BP5" s="59" t="s">
        <v>98</v>
      </c>
      <c r="BQ5" s="59" t="s">
        <v>101</v>
      </c>
      <c r="BR5" s="59" t="s">
        <v>102</v>
      </c>
      <c r="BS5" s="59" t="s">
        <v>100</v>
      </c>
      <c r="BT5" s="59" t="s">
        <v>91</v>
      </c>
      <c r="BU5" s="59" t="s">
        <v>104</v>
      </c>
      <c r="BV5" s="59" t="s">
        <v>93</v>
      </c>
      <c r="BW5" s="59" t="s">
        <v>94</v>
      </c>
      <c r="BX5" s="59" t="s">
        <v>95</v>
      </c>
      <c r="BY5" s="59" t="s">
        <v>96</v>
      </c>
      <c r="BZ5" s="59" t="s">
        <v>97</v>
      </c>
      <c r="CA5" s="59" t="s">
        <v>98</v>
      </c>
      <c r="CB5" s="59" t="s">
        <v>99</v>
      </c>
      <c r="CC5" s="59" t="s">
        <v>89</v>
      </c>
      <c r="CD5" s="59" t="s">
        <v>100</v>
      </c>
      <c r="CE5" s="59" t="s">
        <v>91</v>
      </c>
      <c r="CF5" s="59" t="s">
        <v>104</v>
      </c>
      <c r="CG5" s="59" t="s">
        <v>93</v>
      </c>
      <c r="CH5" s="59" t="s">
        <v>94</v>
      </c>
      <c r="CI5" s="59" t="s">
        <v>95</v>
      </c>
      <c r="CJ5" s="59" t="s">
        <v>96</v>
      </c>
      <c r="CK5" s="59" t="s">
        <v>97</v>
      </c>
      <c r="CL5" s="59" t="s">
        <v>98</v>
      </c>
      <c r="CM5" s="150"/>
      <c r="CN5" s="150"/>
      <c r="CO5" s="59" t="s">
        <v>99</v>
      </c>
      <c r="CP5" s="59" t="s">
        <v>102</v>
      </c>
      <c r="CQ5" s="59" t="s">
        <v>90</v>
      </c>
      <c r="CR5" s="59" t="s">
        <v>91</v>
      </c>
      <c r="CS5" s="59" t="s">
        <v>104</v>
      </c>
      <c r="CT5" s="59" t="s">
        <v>93</v>
      </c>
      <c r="CU5" s="59" t="s">
        <v>94</v>
      </c>
      <c r="CV5" s="59" t="s">
        <v>95</v>
      </c>
      <c r="CW5" s="59" t="s">
        <v>96</v>
      </c>
      <c r="CX5" s="59" t="s">
        <v>97</v>
      </c>
      <c r="CY5" s="59" t="s">
        <v>98</v>
      </c>
      <c r="CZ5" s="59" t="s">
        <v>101</v>
      </c>
      <c r="DA5" s="59" t="s">
        <v>102</v>
      </c>
      <c r="DB5" s="59" t="s">
        <v>100</v>
      </c>
      <c r="DC5" s="59" t="s">
        <v>91</v>
      </c>
      <c r="DD5" s="59" t="s">
        <v>92</v>
      </c>
      <c r="DE5" s="59" t="s">
        <v>93</v>
      </c>
      <c r="DF5" s="59" t="s">
        <v>94</v>
      </c>
      <c r="DG5" s="59" t="s">
        <v>95</v>
      </c>
      <c r="DH5" s="59" t="s">
        <v>96</v>
      </c>
      <c r="DI5" s="59" t="s">
        <v>97</v>
      </c>
      <c r="DJ5" s="59" t="s">
        <v>35</v>
      </c>
      <c r="DK5" s="59" t="s">
        <v>101</v>
      </c>
      <c r="DL5" s="59" t="s">
        <v>102</v>
      </c>
      <c r="DM5" s="59" t="s">
        <v>100</v>
      </c>
      <c r="DN5" s="59" t="s">
        <v>105</v>
      </c>
      <c r="DO5" s="59" t="s">
        <v>92</v>
      </c>
      <c r="DP5" s="59" t="s">
        <v>93</v>
      </c>
      <c r="DQ5" s="59" t="s">
        <v>94</v>
      </c>
      <c r="DR5" s="59" t="s">
        <v>95</v>
      </c>
      <c r="DS5" s="59" t="s">
        <v>96</v>
      </c>
      <c r="DT5" s="59" t="s">
        <v>97</v>
      </c>
      <c r="DU5" s="59" t="s">
        <v>98</v>
      </c>
    </row>
    <row r="6" spans="1:125" s="66" customFormat="1" x14ac:dyDescent="0.15">
      <c r="A6" s="49" t="s">
        <v>106</v>
      </c>
      <c r="B6" s="60">
        <f>B8</f>
        <v>2018</v>
      </c>
      <c r="C6" s="60">
        <f t="shared" ref="C6:X6" si="1">C8</f>
        <v>22071</v>
      </c>
      <c r="D6" s="60">
        <f t="shared" si="1"/>
        <v>47</v>
      </c>
      <c r="E6" s="60">
        <f t="shared" si="1"/>
        <v>14</v>
      </c>
      <c r="F6" s="60">
        <f t="shared" si="1"/>
        <v>0</v>
      </c>
      <c r="G6" s="60">
        <f t="shared" si="1"/>
        <v>2</v>
      </c>
      <c r="H6" s="60" t="str">
        <f>SUBSTITUTE(H8,"　","")</f>
        <v>青森県三沢市</v>
      </c>
      <c r="I6" s="60" t="str">
        <f t="shared" si="1"/>
        <v>三沢市大町ビードル駐車場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19</v>
      </c>
      <c r="S6" s="62" t="str">
        <f t="shared" si="1"/>
        <v>公共施設</v>
      </c>
      <c r="T6" s="62" t="str">
        <f t="shared" si="1"/>
        <v>無</v>
      </c>
      <c r="U6" s="63">
        <f t="shared" si="1"/>
        <v>9300</v>
      </c>
      <c r="V6" s="63">
        <f t="shared" si="1"/>
        <v>336</v>
      </c>
      <c r="W6" s="63">
        <f t="shared" si="1"/>
        <v>100</v>
      </c>
      <c r="X6" s="62" t="str">
        <f t="shared" si="1"/>
        <v>代行制</v>
      </c>
      <c r="Y6" s="64">
        <f>IF(Y8="-",NA(),Y8)</f>
        <v>116</v>
      </c>
      <c r="Z6" s="64">
        <f t="shared" ref="Z6:AH6" si="2">IF(Z8="-",NA(),Z8)</f>
        <v>146</v>
      </c>
      <c r="AA6" s="64">
        <f t="shared" si="2"/>
        <v>67</v>
      </c>
      <c r="AB6" s="64">
        <f t="shared" si="2"/>
        <v>168.8</v>
      </c>
      <c r="AC6" s="64">
        <f t="shared" si="2"/>
        <v>153.4</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86</v>
      </c>
      <c r="BG6" s="64">
        <f t="shared" ref="BG6:BO6" si="5">IF(BG8="-",NA(),BG8)</f>
        <v>31</v>
      </c>
      <c r="BH6" s="64">
        <f t="shared" si="5"/>
        <v>9</v>
      </c>
      <c r="BI6" s="64">
        <f t="shared" si="5"/>
        <v>40.799999999999997</v>
      </c>
      <c r="BJ6" s="64">
        <f t="shared" si="5"/>
        <v>34.799999999999997</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1696</v>
      </c>
      <c r="BR6" s="65">
        <f t="shared" ref="BR6:BZ6" si="6">IF(BR8="-",NA(),BR8)</f>
        <v>3888</v>
      </c>
      <c r="BS6" s="65">
        <f t="shared" si="6"/>
        <v>-5906</v>
      </c>
      <c r="BT6" s="65">
        <f t="shared" si="6"/>
        <v>4949</v>
      </c>
      <c r="BU6" s="65">
        <f t="shared" si="6"/>
        <v>4195</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107</v>
      </c>
      <c r="CM6" s="63">
        <f t="shared" ref="CM6:CN6" si="7">CM8</f>
        <v>150572</v>
      </c>
      <c r="CN6" s="63">
        <f t="shared" si="7"/>
        <v>23716</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44.9</v>
      </c>
      <c r="DL6" s="64">
        <f t="shared" ref="DL6:DT6" si="9">IF(DL8="-",NA(),DL8)</f>
        <v>43.2</v>
      </c>
      <c r="DM6" s="64">
        <f t="shared" si="9"/>
        <v>44</v>
      </c>
      <c r="DN6" s="64">
        <f t="shared" si="9"/>
        <v>44</v>
      </c>
      <c r="DO6" s="64">
        <f t="shared" si="9"/>
        <v>44</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108</v>
      </c>
      <c r="B7" s="60">
        <f t="shared" ref="B7:X7" si="10">B8</f>
        <v>2018</v>
      </c>
      <c r="C7" s="60">
        <f t="shared" si="10"/>
        <v>22071</v>
      </c>
      <c r="D7" s="60">
        <f t="shared" si="10"/>
        <v>47</v>
      </c>
      <c r="E7" s="60">
        <f t="shared" si="10"/>
        <v>14</v>
      </c>
      <c r="F7" s="60">
        <f t="shared" si="10"/>
        <v>0</v>
      </c>
      <c r="G7" s="60">
        <f t="shared" si="10"/>
        <v>2</v>
      </c>
      <c r="H7" s="60" t="str">
        <f t="shared" si="10"/>
        <v>青森県　三沢市</v>
      </c>
      <c r="I7" s="60" t="str">
        <f t="shared" si="10"/>
        <v>三沢市大町ビードル駐車場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19</v>
      </c>
      <c r="S7" s="62" t="str">
        <f t="shared" si="10"/>
        <v>公共施設</v>
      </c>
      <c r="T7" s="62" t="str">
        <f t="shared" si="10"/>
        <v>無</v>
      </c>
      <c r="U7" s="63">
        <f t="shared" si="10"/>
        <v>9300</v>
      </c>
      <c r="V7" s="63">
        <f t="shared" si="10"/>
        <v>336</v>
      </c>
      <c r="W7" s="63">
        <f t="shared" si="10"/>
        <v>100</v>
      </c>
      <c r="X7" s="62" t="str">
        <f t="shared" si="10"/>
        <v>代行制</v>
      </c>
      <c r="Y7" s="64">
        <f>Y8</f>
        <v>116</v>
      </c>
      <c r="Z7" s="64">
        <f t="shared" ref="Z7:AH7" si="11">Z8</f>
        <v>146</v>
      </c>
      <c r="AA7" s="64">
        <f t="shared" si="11"/>
        <v>67</v>
      </c>
      <c r="AB7" s="64">
        <f t="shared" si="11"/>
        <v>168.8</v>
      </c>
      <c r="AC7" s="64">
        <f t="shared" si="11"/>
        <v>153.4</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86</v>
      </c>
      <c r="BG7" s="64">
        <f t="shared" ref="BG7:BO7" si="14">BG8</f>
        <v>31</v>
      </c>
      <c r="BH7" s="64">
        <f t="shared" si="14"/>
        <v>9</v>
      </c>
      <c r="BI7" s="64">
        <f t="shared" si="14"/>
        <v>40.799999999999997</v>
      </c>
      <c r="BJ7" s="64">
        <f t="shared" si="14"/>
        <v>34.799999999999997</v>
      </c>
      <c r="BK7" s="64">
        <f t="shared" si="14"/>
        <v>32.299999999999997</v>
      </c>
      <c r="BL7" s="64">
        <f t="shared" si="14"/>
        <v>33.4</v>
      </c>
      <c r="BM7" s="64">
        <f t="shared" si="14"/>
        <v>32.299999999999997</v>
      </c>
      <c r="BN7" s="64">
        <f t="shared" si="14"/>
        <v>22.3</v>
      </c>
      <c r="BO7" s="64">
        <f t="shared" si="14"/>
        <v>27.1</v>
      </c>
      <c r="BP7" s="61"/>
      <c r="BQ7" s="65">
        <f>BQ8</f>
        <v>1696</v>
      </c>
      <c r="BR7" s="65">
        <f t="shared" ref="BR7:BZ7" si="15">BR8</f>
        <v>3888</v>
      </c>
      <c r="BS7" s="65">
        <f t="shared" si="15"/>
        <v>-5906</v>
      </c>
      <c r="BT7" s="65">
        <f t="shared" si="15"/>
        <v>4949</v>
      </c>
      <c r="BU7" s="65">
        <f t="shared" si="15"/>
        <v>4195</v>
      </c>
      <c r="BV7" s="65">
        <f t="shared" si="15"/>
        <v>7497</v>
      </c>
      <c r="BW7" s="65">
        <f t="shared" si="15"/>
        <v>9663</v>
      </c>
      <c r="BX7" s="65">
        <f t="shared" si="15"/>
        <v>9019</v>
      </c>
      <c r="BY7" s="65">
        <f t="shared" si="15"/>
        <v>8406</v>
      </c>
      <c r="BZ7" s="65">
        <f t="shared" si="15"/>
        <v>9239</v>
      </c>
      <c r="CA7" s="63"/>
      <c r="CB7" s="64" t="s">
        <v>109</v>
      </c>
      <c r="CC7" s="64" t="s">
        <v>109</v>
      </c>
      <c r="CD7" s="64" t="s">
        <v>109</v>
      </c>
      <c r="CE7" s="64" t="s">
        <v>109</v>
      </c>
      <c r="CF7" s="64" t="s">
        <v>109</v>
      </c>
      <c r="CG7" s="64" t="s">
        <v>109</v>
      </c>
      <c r="CH7" s="64" t="s">
        <v>109</v>
      </c>
      <c r="CI7" s="64" t="s">
        <v>109</v>
      </c>
      <c r="CJ7" s="64" t="s">
        <v>109</v>
      </c>
      <c r="CK7" s="64" t="s">
        <v>107</v>
      </c>
      <c r="CL7" s="61"/>
      <c r="CM7" s="63">
        <f>CM8</f>
        <v>150572</v>
      </c>
      <c r="CN7" s="63">
        <f>CN8</f>
        <v>23716</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44.9</v>
      </c>
      <c r="DL7" s="64">
        <f t="shared" ref="DL7:DT7" si="17">DL8</f>
        <v>43.2</v>
      </c>
      <c r="DM7" s="64">
        <f t="shared" si="17"/>
        <v>44</v>
      </c>
      <c r="DN7" s="64">
        <f t="shared" si="17"/>
        <v>44</v>
      </c>
      <c r="DO7" s="64">
        <f t="shared" si="17"/>
        <v>44</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22071</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19</v>
      </c>
      <c r="S8" s="69" t="s">
        <v>120</v>
      </c>
      <c r="T8" s="69" t="s">
        <v>121</v>
      </c>
      <c r="U8" s="70">
        <v>9300</v>
      </c>
      <c r="V8" s="70">
        <v>336</v>
      </c>
      <c r="W8" s="70">
        <v>100</v>
      </c>
      <c r="X8" s="69" t="s">
        <v>122</v>
      </c>
      <c r="Y8" s="71">
        <v>116</v>
      </c>
      <c r="Z8" s="71">
        <v>146</v>
      </c>
      <c r="AA8" s="71">
        <v>67</v>
      </c>
      <c r="AB8" s="71">
        <v>168.8</v>
      </c>
      <c r="AC8" s="71">
        <v>153.4</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86</v>
      </c>
      <c r="BG8" s="71">
        <v>31</v>
      </c>
      <c r="BH8" s="71">
        <v>9</v>
      </c>
      <c r="BI8" s="71">
        <v>40.799999999999997</v>
      </c>
      <c r="BJ8" s="71">
        <v>34.799999999999997</v>
      </c>
      <c r="BK8" s="71">
        <v>32.299999999999997</v>
      </c>
      <c r="BL8" s="71">
        <v>33.4</v>
      </c>
      <c r="BM8" s="71">
        <v>32.299999999999997</v>
      </c>
      <c r="BN8" s="71">
        <v>22.3</v>
      </c>
      <c r="BO8" s="71">
        <v>27.1</v>
      </c>
      <c r="BP8" s="68">
        <v>26.3</v>
      </c>
      <c r="BQ8" s="72">
        <v>1696</v>
      </c>
      <c r="BR8" s="72">
        <v>3888</v>
      </c>
      <c r="BS8" s="72">
        <v>-5906</v>
      </c>
      <c r="BT8" s="73">
        <v>4949</v>
      </c>
      <c r="BU8" s="73">
        <v>4195</v>
      </c>
      <c r="BV8" s="72">
        <v>7497</v>
      </c>
      <c r="BW8" s="72">
        <v>9663</v>
      </c>
      <c r="BX8" s="72">
        <v>9019</v>
      </c>
      <c r="BY8" s="72">
        <v>8406</v>
      </c>
      <c r="BZ8" s="72">
        <v>9239</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150572</v>
      </c>
      <c r="CN8" s="70">
        <v>23716</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45.6</v>
      </c>
      <c r="DF8" s="71">
        <v>85.4</v>
      </c>
      <c r="DG8" s="71">
        <v>69.900000000000006</v>
      </c>
      <c r="DH8" s="71">
        <v>59.6</v>
      </c>
      <c r="DI8" s="71">
        <v>51.8</v>
      </c>
      <c r="DJ8" s="68">
        <v>103.6</v>
      </c>
      <c r="DK8" s="71">
        <v>44.9</v>
      </c>
      <c r="DL8" s="71">
        <v>43.2</v>
      </c>
      <c r="DM8" s="71">
        <v>44</v>
      </c>
      <c r="DN8" s="71">
        <v>44</v>
      </c>
      <c r="DO8" s="71">
        <v>44</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2020-01-10T05:06:24Z</cp:lastPrinted>
  <dcterms:created xsi:type="dcterms:W3CDTF">2019-12-05T07:20:20Z</dcterms:created>
  <dcterms:modified xsi:type="dcterms:W3CDTF">2020-01-23T01:02:33Z</dcterms:modified>
  <cp:category/>
</cp:coreProperties>
</file>