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zEc2+4X7gerI9JdTA/Ed60R5JECnZYQKkLQ7MebvhcXzbxo23jm/MJSCt9Sq4tnB9oCvWL7hrJ7YIikOLhsow==" workbookSaltValue="KMJnALZvI2ROc56GSzh/9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<sst xmlns="http://schemas.openxmlformats.org/spreadsheetml/2006/main" xmlns:r="http://schemas.openxmlformats.org/officeDocument/2006/relationships" count="110" uniqueCount="110">
  <si>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</si>
  <si>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</si>
  <si>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</si>
  <si>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</si>
  <si>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</si>
  <si>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</si>
  <si>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</si>
  <si>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</si>
  <si>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</si>
  <si>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</si>
  <si>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</si>
  <si>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</si>
  <si>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</si>
  <si>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</si>
  <si>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</si>
  <si>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</si>
  <si>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</si>
  <si>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</si>
  <si>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</si>
  <si>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</si>
  <si>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</si>
  <si>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</si>
  <si>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</si>
  <si>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</si>
  <si>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</si>
  <si>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</si>
  <si>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</si>
  <si>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</si>
  <si>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</si>
  <si>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</si>
  <si>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</si>
  <si>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</si>
  <si>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</si>
  <si>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</si>
  <si>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</si>
  <si>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</si>
  <si>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</si>
  <si>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</si>
  <si>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</si>
  <si>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</si>
  <si>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</si>
  <si>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</si>
  <si>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</si>
  <si>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</si>
  <si>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</si>
  <si>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</si>
  <si>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</si>
  <si>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</si>
  <si>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</si>
  <si>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</si>
  <si>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</si>
  <si>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</si>
  <si>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</si>
  <si>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</si>
  <si>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</si>
  <si>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</si>
  <si>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</si>
  <si>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</si>
  <si>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</si>
  <si>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</si>
  <si>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</si>
  <si>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</si>
  <si>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</si>
  <si>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</si>
  <si>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</si>
  <si>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</si>
  <si>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</si>
  <si>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</si>
  <si>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</si>
  <si>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</si>
  <si>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</si>
  <si>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</si>
  <si>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</si>
  <si>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</si>
  <si>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</si>
  <si>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</si>
  <si>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</si>
  <si>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</si>
  <si>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</si>
  <si>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</si>
  <si>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</si>
  <si>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</si>
  <si>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</si>
  <si>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</si>
  <si>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</si>
  <si>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</si>
  <si>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</si>
  <si>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</si>
  <si>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</si>
  <si>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</si>
  <si>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</si>
  <si>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</si>
  <si>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</si>
  <si>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</si>
  <si>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</si>
  <si>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</si>
  <si>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</si>
  <si>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</si>
  <si>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</si>
  <si>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</si>
  <si>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</si>
  <si>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</si>
  <si>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</si>
  <si>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</si>
  <si>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</si>
  <si>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</si>
  <si>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</si>
  <si>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</si>
  <si>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</si>
  <si>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rPh sb="9" eb="12">
      <t>シヨウリョウ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</si>
</sst>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0.31</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8.e-002</c:v>
                </c:pt>
                <c:pt idx="1">
                  <c:v>0.26</c:v>
                </c:pt>
                <c:pt idx="2">
                  <c:v>0.13</c:v>
                </c:pt>
                <c:pt idx="3">
                  <c:v>9.e-002</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79.66</c:v>
                </c:pt>
                <c:pt idx="1">
                  <c:v>78.48</c:v>
                </c:pt>
                <c:pt idx="2">
                  <c:v>74.73</c:v>
                </c:pt>
                <c:pt idx="3">
                  <c:v>79.06</c:v>
                </c:pt>
                <c:pt idx="4">
                  <c:v>77.56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96.83</c:v>
                </c:pt>
                <c:pt idx="1">
                  <c:v>98.32</c:v>
                </c:pt>
                <c:pt idx="2">
                  <c:v>98.04</c:v>
                </c:pt>
                <c:pt idx="3">
                  <c:v>102.13</c:v>
                </c:pt>
                <c:pt idx="4">
                  <c:v>101.72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26.92</c:v>
                </c:pt>
                <c:pt idx="1">
                  <c:v>29.57</c:v>
                </c:pt>
                <c:pt idx="2">
                  <c:v>32.22</c:v>
                </c:pt>
                <c:pt idx="3">
                  <c:v>34.64</c:v>
                </c:pt>
                <c:pt idx="4">
                  <c:v>37.200000000000003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14.53</c:v>
                </c:pt>
                <c:pt idx="1">
                  <c:v>17.72</c:v>
                </c:pt>
                <c:pt idx="2">
                  <c:v>18.920000000000002</c:v>
                </c:pt>
                <c:pt idx="3">
                  <c:v>23.93</c:v>
                </c:pt>
                <c:pt idx="4">
                  <c:v>24.68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681.1</c:v>
                </c:pt>
                <c:pt idx="1">
                  <c:v>1137.56</c:v>
                </c:pt>
                <c:pt idx="2">
                  <c:v>1388.43</c:v>
                </c:pt>
                <c:pt idx="3">
                  <c:v>1178.3399999999999</c:v>
                </c:pt>
                <c:pt idx="4">
                  <c:v>1943.97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172.52</c:v>
                </c:pt>
                <c:pt idx="1">
                  <c:v>201.29</c:v>
                </c:pt>
                <c:pt idx="2">
                  <c:v>208.1</c:v>
                </c:pt>
                <c:pt idx="3">
                  <c:v>109.51</c:v>
                </c:pt>
                <c:pt idx="4">
                  <c:v>112.88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76.2</c:v>
                </c:pt>
                <c:pt idx="1">
                  <c:v>84.81</c:v>
                </c:pt>
                <c:pt idx="2">
                  <c:v>79.19</c:v>
                </c:pt>
                <c:pt idx="3">
                  <c:v>86.9</c:v>
                </c:pt>
                <c:pt idx="4">
                  <c:v>76.819999999999993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69.430000000000007</c:v>
                </c:pt>
                <c:pt idx="1">
                  <c:v>81.19</c:v>
                </c:pt>
                <c:pt idx="2">
                  <c:v>75.290000000000006</c:v>
                </c:pt>
                <c:pt idx="3">
                  <c:v>47.44</c:v>
                </c:pt>
                <c:pt idx="4">
                  <c:v>49.18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1671.86</c:v>
                </c:pt>
                <c:pt idx="1">
                  <c:v>1673.47</c:v>
                </c:pt>
                <c:pt idx="2">
                  <c:v>1592.72</c:v>
                </c:pt>
                <c:pt idx="3">
                  <c:v>1243.71</c:v>
                </c:pt>
                <c:pt idx="4">
                  <c:v>1194.1500000000001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82.27</c:v>
                </c:pt>
                <c:pt idx="1">
                  <c:v>74.569999999999993</c:v>
                </c:pt>
                <c:pt idx="2">
                  <c:v>75.55</c:v>
                </c:pt>
                <c:pt idx="3">
                  <c:v>26.92</c:v>
                </c:pt>
                <c:pt idx="4">
                  <c:v>37.61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50.54</c:v>
                </c:pt>
                <c:pt idx="1">
                  <c:v>49.22</c:v>
                </c:pt>
                <c:pt idx="2">
                  <c:v>53.7</c:v>
                </c:pt>
                <c:pt idx="3">
                  <c:v>74.3</c:v>
                </c:pt>
                <c:pt idx="4">
                  <c:v>72.260000000000005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194.44</c:v>
                </c:pt>
                <c:pt idx="1">
                  <c:v>212.35</c:v>
                </c:pt>
                <c:pt idx="2">
                  <c:v>210.6</c:v>
                </c:pt>
                <c:pt idx="3">
                  <c:v>589.12</c:v>
                </c:pt>
                <c:pt idx="4">
                  <c:v>423.04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320.36</c:v>
                </c:pt>
                <c:pt idx="1">
                  <c:v>332.02</c:v>
                </c:pt>
                <c:pt idx="2">
                  <c:v>300.35000000000002</c:v>
                </c:pt>
                <c:pt idx="3">
                  <c:v>221.81</c:v>
                </c:pt>
                <c:pt idx="4">
                  <c:v>230.02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14.14</c:v>
                </c:pt>
                <c:pt idx="1">
                  <c:v>14.29</c:v>
                </c:pt>
                <c:pt idx="2">
                  <c:v>14</c:v>
                </c:pt>
                <c:pt idx="3">
                  <c:v>14.14</c:v>
                </c:pt>
                <c:pt idx="4">
                  <c:v>14.57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34.74</c:v>
                </c:pt>
                <c:pt idx="1">
                  <c:v>36.65</c:v>
                </c:pt>
                <c:pt idx="2">
                  <c:v>37.72</c:v>
                </c:pt>
                <c:pt idx="3">
                  <c:v>43.36</c:v>
                </c:pt>
                <c:pt idx="4">
                  <c:v>42.56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52.49</c:v>
                </c:pt>
                <c:pt idx="1">
                  <c:v>56.65</c:v>
                </c:pt>
                <c:pt idx="2">
                  <c:v>57.78</c:v>
                </c:pt>
                <c:pt idx="3">
                  <c:v>57.27</c:v>
                </c:pt>
                <c:pt idx="4">
                  <c:v>57.04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70.14</c:v>
                </c:pt>
                <c:pt idx="1">
                  <c:v>68.83</c:v>
                </c:pt>
                <c:pt idx="2">
                  <c:v>68.459999999999994</c:v>
                </c:pt>
                <c:pt idx="3">
                  <c:v>83.06</c:v>
                </c:pt>
                <c:pt idx="4">
                  <c:v>83.32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【88.06】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【54.23】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55" zoomScaleNormal="55"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9</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54780</v>
      </c>
      <c r="AM8" s="22"/>
      <c r="AN8" s="22"/>
      <c r="AO8" s="22"/>
      <c r="AP8" s="22"/>
      <c r="AQ8" s="22"/>
      <c r="AR8" s="22"/>
      <c r="AS8" s="22"/>
      <c r="AT8" s="7">
        <f>データ!T6</f>
        <v>404.2</v>
      </c>
      <c r="AU8" s="7"/>
      <c r="AV8" s="7"/>
      <c r="AW8" s="7"/>
      <c r="AX8" s="7"/>
      <c r="AY8" s="7"/>
      <c r="AZ8" s="7"/>
      <c r="BA8" s="7"/>
      <c r="BB8" s="7">
        <f>データ!U6</f>
        <v>135.53</v>
      </c>
      <c r="BC8" s="7"/>
      <c r="BD8" s="7"/>
      <c r="BE8" s="7"/>
      <c r="BF8" s="7"/>
      <c r="BG8" s="7"/>
      <c r="BH8" s="7"/>
      <c r="BI8" s="7"/>
      <c r="BJ8" s="3"/>
      <c r="BK8" s="3"/>
      <c r="BL8" s="28" t="s">
        <v>15</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75.180000000000007</v>
      </c>
      <c r="J10" s="7"/>
      <c r="K10" s="7"/>
      <c r="L10" s="7"/>
      <c r="M10" s="7"/>
      <c r="N10" s="7"/>
      <c r="O10" s="7"/>
      <c r="P10" s="7">
        <f>データ!P6</f>
        <v>1.47</v>
      </c>
      <c r="Q10" s="7"/>
      <c r="R10" s="7"/>
      <c r="S10" s="7"/>
      <c r="T10" s="7"/>
      <c r="U10" s="7"/>
      <c r="V10" s="7"/>
      <c r="W10" s="7">
        <f>データ!Q6</f>
        <v>95.83</v>
      </c>
      <c r="X10" s="7"/>
      <c r="Y10" s="7"/>
      <c r="Z10" s="7"/>
      <c r="AA10" s="7"/>
      <c r="AB10" s="7"/>
      <c r="AC10" s="7"/>
      <c r="AD10" s="22">
        <f>データ!R6</f>
        <v>3075</v>
      </c>
      <c r="AE10" s="22"/>
      <c r="AF10" s="22"/>
      <c r="AG10" s="22"/>
      <c r="AH10" s="22"/>
      <c r="AI10" s="22"/>
      <c r="AJ10" s="22"/>
      <c r="AK10" s="2"/>
      <c r="AL10" s="22">
        <f>データ!V6</f>
        <v>796</v>
      </c>
      <c r="AM10" s="22"/>
      <c r="AN10" s="22"/>
      <c r="AO10" s="22"/>
      <c r="AP10" s="22"/>
      <c r="AQ10" s="22"/>
      <c r="AR10" s="22"/>
      <c r="AS10" s="22"/>
      <c r="AT10" s="7">
        <f>データ!W6</f>
        <v>0.67</v>
      </c>
      <c r="AU10" s="7"/>
      <c r="AV10" s="7"/>
      <c r="AW10" s="7"/>
      <c r="AX10" s="7"/>
      <c r="AY10" s="7"/>
      <c r="AZ10" s="7"/>
      <c r="BA10" s="7"/>
      <c r="BB10" s="7">
        <f>データ!X6</f>
        <v>1188.06</v>
      </c>
      <c r="BC10" s="7"/>
      <c r="BD10" s="7"/>
      <c r="BE10" s="7"/>
      <c r="BF10" s="7"/>
      <c r="BG10" s="7"/>
      <c r="BH10" s="7"/>
      <c r="BI10" s="7"/>
      <c r="BJ10" s="2"/>
      <c r="BK10" s="2"/>
      <c r="BL10" s="30" t="s">
        <v>40</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hidden="1">
      <c r="B84" s="12" t="s">
        <v>46</v>
      </c>
      <c r="C84" s="12"/>
      <c r="D84" s="12"/>
      <c r="E84" s="12" t="s">
        <v>47</v>
      </c>
      <c r="F84" s="12" t="s">
        <v>49</v>
      </c>
      <c r="G84" s="12" t="s">
        <v>50</v>
      </c>
      <c r="H84" s="12" t="s">
        <v>44</v>
      </c>
      <c r="I84" s="12" t="s">
        <v>12</v>
      </c>
      <c r="J84" s="12" t="s">
        <v>51</v>
      </c>
      <c r="K84" s="12" t="s">
        <v>52</v>
      </c>
      <c r="L84" s="12" t="s">
        <v>35</v>
      </c>
      <c r="M84" s="12" t="s">
        <v>39</v>
      </c>
      <c r="N84" s="12" t="s">
        <v>53</v>
      </c>
      <c r="O84" s="12" t="s">
        <v>55</v>
      </c>
    </row>
    <row r="85" spans="1:78" hidden="1">
      <c r="B85" s="12"/>
      <c r="C85" s="12"/>
      <c r="D85" s="12"/>
      <c r="E85" s="12" t="str">
        <f>データ!AI6</f>
        <v>【101.92】</v>
      </c>
      <c r="F85" s="12" t="str">
        <f>データ!AT6</f>
        <v>【88.06】</v>
      </c>
      <c r="G85" s="12" t="str">
        <f>データ!BE6</f>
        <v>【54.23】</v>
      </c>
      <c r="H85" s="12" t="str">
        <f>データ!BP6</f>
        <v>【1,209.40】</v>
      </c>
      <c r="I85" s="12" t="str">
        <f>データ!CA6</f>
        <v>【74.48】</v>
      </c>
      <c r="J85" s="12" t="str">
        <f>データ!CL6</f>
        <v>【219.46】</v>
      </c>
      <c r="K85" s="12" t="str">
        <f>データ!CW6</f>
        <v>【42.82】</v>
      </c>
      <c r="L85" s="12" t="str">
        <f>データ!DH6</f>
        <v>【83.36】</v>
      </c>
      <c r="M85" s="12" t="str">
        <f>データ!DS6</f>
        <v>【24.88】</v>
      </c>
      <c r="N85" s="12" t="str">
        <f>データ!ED6</f>
        <v>【0.01】</v>
      </c>
      <c r="O85" s="12" t="str">
        <f>データ!EO6</f>
        <v>【0.12】</v>
      </c>
    </row>
  </sheetData>
  <sheetProtection algorithmName="SHA-512" hashValue="iVaLvxqZUJAFqNZ6njNrvbQqzzGyt5HLUU36WK75scLGmO6NAe94IPDDVn05EJj/3SwTT/m1+jO8KjpGJqXUJg==" saltValue="aTXwYOaEDMObjNsSJKDz+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0"/>
  <sheetViews>
    <sheetView showGridLines="0" workbookViewId="0"/>
  </sheetViews>
  <sheetFormatPr defaultRowHeight="13.5"/>
  <cols>
    <col min="2" max="144" width="11.875" customWidth="1"/>
  </cols>
  <sheetData>
    <row r="1" spans="1:148">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21</v>
      </c>
      <c r="B3" s="62" t="s">
        <v>36</v>
      </c>
      <c r="C3" s="62" t="s">
        <v>60</v>
      </c>
      <c r="D3" s="62" t="s">
        <v>61</v>
      </c>
      <c r="E3" s="62" t="s">
        <v>7</v>
      </c>
      <c r="F3" s="62" t="s">
        <v>6</v>
      </c>
      <c r="G3" s="62" t="s">
        <v>27</v>
      </c>
      <c r="H3" s="68" t="s">
        <v>62</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63</v>
      </c>
      <c r="B4" s="63"/>
      <c r="C4" s="63"/>
      <c r="D4" s="63"/>
      <c r="E4" s="63"/>
      <c r="F4" s="63"/>
      <c r="G4" s="63"/>
      <c r="H4" s="69"/>
      <c r="I4" s="72"/>
      <c r="J4" s="72"/>
      <c r="K4" s="72"/>
      <c r="L4" s="72"/>
      <c r="M4" s="72"/>
      <c r="N4" s="72"/>
      <c r="O4" s="72"/>
      <c r="P4" s="72"/>
      <c r="Q4" s="72"/>
      <c r="R4" s="72"/>
      <c r="S4" s="72"/>
      <c r="T4" s="72"/>
      <c r="U4" s="72"/>
      <c r="V4" s="72"/>
      <c r="W4" s="72"/>
      <c r="X4" s="77"/>
      <c r="Y4" s="80" t="s">
        <v>54</v>
      </c>
      <c r="Z4" s="80"/>
      <c r="AA4" s="80"/>
      <c r="AB4" s="80"/>
      <c r="AC4" s="80"/>
      <c r="AD4" s="80"/>
      <c r="AE4" s="80"/>
      <c r="AF4" s="80"/>
      <c r="AG4" s="80"/>
      <c r="AH4" s="80"/>
      <c r="AI4" s="80"/>
      <c r="AJ4" s="80" t="s">
        <v>48</v>
      </c>
      <c r="AK4" s="80"/>
      <c r="AL4" s="80"/>
      <c r="AM4" s="80"/>
      <c r="AN4" s="80"/>
      <c r="AO4" s="80"/>
      <c r="AP4" s="80"/>
      <c r="AQ4" s="80"/>
      <c r="AR4" s="80"/>
      <c r="AS4" s="80"/>
      <c r="AT4" s="80"/>
      <c r="AU4" s="80" t="s">
        <v>30</v>
      </c>
      <c r="AV4" s="80"/>
      <c r="AW4" s="80"/>
      <c r="AX4" s="80"/>
      <c r="AY4" s="80"/>
      <c r="AZ4" s="80"/>
      <c r="BA4" s="80"/>
      <c r="BB4" s="80"/>
      <c r="BC4" s="80"/>
      <c r="BD4" s="80"/>
      <c r="BE4" s="80"/>
      <c r="BF4" s="80" t="s">
        <v>65</v>
      </c>
      <c r="BG4" s="80"/>
      <c r="BH4" s="80"/>
      <c r="BI4" s="80"/>
      <c r="BJ4" s="80"/>
      <c r="BK4" s="80"/>
      <c r="BL4" s="80"/>
      <c r="BM4" s="80"/>
      <c r="BN4" s="80"/>
      <c r="BO4" s="80"/>
      <c r="BP4" s="80"/>
      <c r="BQ4" s="80" t="s">
        <v>17</v>
      </c>
      <c r="BR4" s="80"/>
      <c r="BS4" s="80"/>
      <c r="BT4" s="80"/>
      <c r="BU4" s="80"/>
      <c r="BV4" s="80"/>
      <c r="BW4" s="80"/>
      <c r="BX4" s="80"/>
      <c r="BY4" s="80"/>
      <c r="BZ4" s="80"/>
      <c r="CA4" s="80"/>
      <c r="CB4" s="80" t="s">
        <v>64</v>
      </c>
      <c r="CC4" s="80"/>
      <c r="CD4" s="80"/>
      <c r="CE4" s="80"/>
      <c r="CF4" s="80"/>
      <c r="CG4" s="80"/>
      <c r="CH4" s="80"/>
      <c r="CI4" s="80"/>
      <c r="CJ4" s="80"/>
      <c r="CK4" s="80"/>
      <c r="CL4" s="80"/>
      <c r="CM4" s="80" t="s">
        <v>0</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8">
      <c r="A5" s="60" t="s">
        <v>70</v>
      </c>
      <c r="B5" s="64"/>
      <c r="C5" s="64"/>
      <c r="D5" s="64"/>
      <c r="E5" s="64"/>
      <c r="F5" s="64"/>
      <c r="G5" s="64"/>
      <c r="H5" s="70" t="s">
        <v>59</v>
      </c>
      <c r="I5" s="70" t="s">
        <v>71</v>
      </c>
      <c r="J5" s="70" t="s">
        <v>72</v>
      </c>
      <c r="K5" s="70" t="s">
        <v>73</v>
      </c>
      <c r="L5" s="70" t="s">
        <v>74</v>
      </c>
      <c r="M5" s="70" t="s">
        <v>8</v>
      </c>
      <c r="N5" s="70" t="s">
        <v>75</v>
      </c>
      <c r="O5" s="70" t="s">
        <v>76</v>
      </c>
      <c r="P5" s="70" t="s">
        <v>77</v>
      </c>
      <c r="Q5" s="70" t="s">
        <v>78</v>
      </c>
      <c r="R5" s="70" t="s">
        <v>79</v>
      </c>
      <c r="S5" s="70" t="s">
        <v>80</v>
      </c>
      <c r="T5" s="70" t="s">
        <v>81</v>
      </c>
      <c r="U5" s="70" t="s">
        <v>1</v>
      </c>
      <c r="V5" s="70" t="s">
        <v>3</v>
      </c>
      <c r="W5" s="70" t="s">
        <v>82</v>
      </c>
      <c r="X5" s="70" t="s">
        <v>83</v>
      </c>
      <c r="Y5" s="70" t="s">
        <v>84</v>
      </c>
      <c r="Z5" s="70" t="s">
        <v>85</v>
      </c>
      <c r="AA5" s="70" t="s">
        <v>86</v>
      </c>
      <c r="AB5" s="70" t="s">
        <v>87</v>
      </c>
      <c r="AC5" s="70" t="s">
        <v>88</v>
      </c>
      <c r="AD5" s="70" t="s">
        <v>89</v>
      </c>
      <c r="AE5" s="70" t="s">
        <v>91</v>
      </c>
      <c r="AF5" s="70" t="s">
        <v>92</v>
      </c>
      <c r="AG5" s="70" t="s">
        <v>93</v>
      </c>
      <c r="AH5" s="70" t="s">
        <v>94</v>
      </c>
      <c r="AI5" s="70" t="s">
        <v>46</v>
      </c>
      <c r="AJ5" s="70" t="s">
        <v>84</v>
      </c>
      <c r="AK5" s="70" t="s">
        <v>85</v>
      </c>
      <c r="AL5" s="70" t="s">
        <v>86</v>
      </c>
      <c r="AM5" s="70" t="s">
        <v>87</v>
      </c>
      <c r="AN5" s="70" t="s">
        <v>88</v>
      </c>
      <c r="AO5" s="70" t="s">
        <v>89</v>
      </c>
      <c r="AP5" s="70" t="s">
        <v>91</v>
      </c>
      <c r="AQ5" s="70" t="s">
        <v>92</v>
      </c>
      <c r="AR5" s="70" t="s">
        <v>93</v>
      </c>
      <c r="AS5" s="70" t="s">
        <v>94</v>
      </c>
      <c r="AT5" s="70" t="s">
        <v>90</v>
      </c>
      <c r="AU5" s="70" t="s">
        <v>84</v>
      </c>
      <c r="AV5" s="70" t="s">
        <v>85</v>
      </c>
      <c r="AW5" s="70" t="s">
        <v>86</v>
      </c>
      <c r="AX5" s="70" t="s">
        <v>87</v>
      </c>
      <c r="AY5" s="70" t="s">
        <v>88</v>
      </c>
      <c r="AZ5" s="70" t="s">
        <v>89</v>
      </c>
      <c r="BA5" s="70" t="s">
        <v>91</v>
      </c>
      <c r="BB5" s="70" t="s">
        <v>92</v>
      </c>
      <c r="BC5" s="70" t="s">
        <v>93</v>
      </c>
      <c r="BD5" s="70" t="s">
        <v>94</v>
      </c>
      <c r="BE5" s="70" t="s">
        <v>90</v>
      </c>
      <c r="BF5" s="70" t="s">
        <v>84</v>
      </c>
      <c r="BG5" s="70" t="s">
        <v>85</v>
      </c>
      <c r="BH5" s="70" t="s">
        <v>86</v>
      </c>
      <c r="BI5" s="70" t="s">
        <v>87</v>
      </c>
      <c r="BJ5" s="70" t="s">
        <v>88</v>
      </c>
      <c r="BK5" s="70" t="s">
        <v>89</v>
      </c>
      <c r="BL5" s="70" t="s">
        <v>91</v>
      </c>
      <c r="BM5" s="70" t="s">
        <v>92</v>
      </c>
      <c r="BN5" s="70" t="s">
        <v>93</v>
      </c>
      <c r="BO5" s="70" t="s">
        <v>94</v>
      </c>
      <c r="BP5" s="70" t="s">
        <v>90</v>
      </c>
      <c r="BQ5" s="70" t="s">
        <v>84</v>
      </c>
      <c r="BR5" s="70" t="s">
        <v>85</v>
      </c>
      <c r="BS5" s="70" t="s">
        <v>86</v>
      </c>
      <c r="BT5" s="70" t="s">
        <v>87</v>
      </c>
      <c r="BU5" s="70" t="s">
        <v>88</v>
      </c>
      <c r="BV5" s="70" t="s">
        <v>89</v>
      </c>
      <c r="BW5" s="70" t="s">
        <v>91</v>
      </c>
      <c r="BX5" s="70" t="s">
        <v>92</v>
      </c>
      <c r="BY5" s="70" t="s">
        <v>93</v>
      </c>
      <c r="BZ5" s="70" t="s">
        <v>94</v>
      </c>
      <c r="CA5" s="70" t="s">
        <v>90</v>
      </c>
      <c r="CB5" s="70" t="s">
        <v>84</v>
      </c>
      <c r="CC5" s="70" t="s">
        <v>85</v>
      </c>
      <c r="CD5" s="70" t="s">
        <v>86</v>
      </c>
      <c r="CE5" s="70" t="s">
        <v>87</v>
      </c>
      <c r="CF5" s="70" t="s">
        <v>88</v>
      </c>
      <c r="CG5" s="70" t="s">
        <v>89</v>
      </c>
      <c r="CH5" s="70" t="s">
        <v>91</v>
      </c>
      <c r="CI5" s="70" t="s">
        <v>92</v>
      </c>
      <c r="CJ5" s="70" t="s">
        <v>93</v>
      </c>
      <c r="CK5" s="70" t="s">
        <v>94</v>
      </c>
      <c r="CL5" s="70" t="s">
        <v>90</v>
      </c>
      <c r="CM5" s="70" t="s">
        <v>84</v>
      </c>
      <c r="CN5" s="70" t="s">
        <v>85</v>
      </c>
      <c r="CO5" s="70" t="s">
        <v>86</v>
      </c>
      <c r="CP5" s="70" t="s">
        <v>87</v>
      </c>
      <c r="CQ5" s="70" t="s">
        <v>88</v>
      </c>
      <c r="CR5" s="70" t="s">
        <v>89</v>
      </c>
      <c r="CS5" s="70" t="s">
        <v>91</v>
      </c>
      <c r="CT5" s="70" t="s">
        <v>92</v>
      </c>
      <c r="CU5" s="70" t="s">
        <v>93</v>
      </c>
      <c r="CV5" s="70" t="s">
        <v>94</v>
      </c>
      <c r="CW5" s="70" t="s">
        <v>90</v>
      </c>
      <c r="CX5" s="70" t="s">
        <v>84</v>
      </c>
      <c r="CY5" s="70" t="s">
        <v>85</v>
      </c>
      <c r="CZ5" s="70" t="s">
        <v>86</v>
      </c>
      <c r="DA5" s="70" t="s">
        <v>87</v>
      </c>
      <c r="DB5" s="70" t="s">
        <v>88</v>
      </c>
      <c r="DC5" s="70" t="s">
        <v>89</v>
      </c>
      <c r="DD5" s="70" t="s">
        <v>91</v>
      </c>
      <c r="DE5" s="70" t="s">
        <v>92</v>
      </c>
      <c r="DF5" s="70" t="s">
        <v>93</v>
      </c>
      <c r="DG5" s="70" t="s">
        <v>94</v>
      </c>
      <c r="DH5" s="70" t="s">
        <v>90</v>
      </c>
      <c r="DI5" s="70" t="s">
        <v>84</v>
      </c>
      <c r="DJ5" s="70" t="s">
        <v>85</v>
      </c>
      <c r="DK5" s="70" t="s">
        <v>86</v>
      </c>
      <c r="DL5" s="70" t="s">
        <v>87</v>
      </c>
      <c r="DM5" s="70" t="s">
        <v>88</v>
      </c>
      <c r="DN5" s="70" t="s">
        <v>89</v>
      </c>
      <c r="DO5" s="70" t="s">
        <v>91</v>
      </c>
      <c r="DP5" s="70" t="s">
        <v>92</v>
      </c>
      <c r="DQ5" s="70" t="s">
        <v>93</v>
      </c>
      <c r="DR5" s="70" t="s">
        <v>94</v>
      </c>
      <c r="DS5" s="70" t="s">
        <v>90</v>
      </c>
      <c r="DT5" s="70" t="s">
        <v>84</v>
      </c>
      <c r="DU5" s="70" t="s">
        <v>85</v>
      </c>
      <c r="DV5" s="70" t="s">
        <v>86</v>
      </c>
      <c r="DW5" s="70" t="s">
        <v>87</v>
      </c>
      <c r="DX5" s="70" t="s">
        <v>88</v>
      </c>
      <c r="DY5" s="70" t="s">
        <v>89</v>
      </c>
      <c r="DZ5" s="70" t="s">
        <v>91</v>
      </c>
      <c r="EA5" s="70" t="s">
        <v>92</v>
      </c>
      <c r="EB5" s="70" t="s">
        <v>93</v>
      </c>
      <c r="EC5" s="70" t="s">
        <v>94</v>
      </c>
      <c r="ED5" s="70" t="s">
        <v>90</v>
      </c>
      <c r="EE5" s="70" t="s">
        <v>84</v>
      </c>
      <c r="EF5" s="70" t="s">
        <v>85</v>
      </c>
      <c r="EG5" s="70" t="s">
        <v>86</v>
      </c>
      <c r="EH5" s="70" t="s">
        <v>87</v>
      </c>
      <c r="EI5" s="70" t="s">
        <v>88</v>
      </c>
      <c r="EJ5" s="70" t="s">
        <v>89</v>
      </c>
      <c r="EK5" s="70" t="s">
        <v>91</v>
      </c>
      <c r="EL5" s="70" t="s">
        <v>92</v>
      </c>
      <c r="EM5" s="70" t="s">
        <v>93</v>
      </c>
      <c r="EN5" s="70" t="s">
        <v>94</v>
      </c>
      <c r="EO5" s="70" t="s">
        <v>90</v>
      </c>
    </row>
    <row r="6" spans="1:148" s="59" customFormat="1">
      <c r="A6" s="60" t="s">
        <v>95</v>
      </c>
      <c r="B6" s="65">
        <f t="shared" ref="B6:X6" si="1">B7</f>
        <v>2018</v>
      </c>
      <c r="C6" s="65">
        <f t="shared" si="1"/>
        <v>22055</v>
      </c>
      <c r="D6" s="65">
        <f t="shared" si="1"/>
        <v>46</v>
      </c>
      <c r="E6" s="65">
        <f t="shared" si="1"/>
        <v>17</v>
      </c>
      <c r="F6" s="65">
        <f t="shared" si="1"/>
        <v>4</v>
      </c>
      <c r="G6" s="65">
        <f t="shared" si="1"/>
        <v>0</v>
      </c>
      <c r="H6" s="65" t="str">
        <f t="shared" si="1"/>
        <v>青森県　五所川原市</v>
      </c>
      <c r="I6" s="65" t="str">
        <f t="shared" si="1"/>
        <v>法適用</v>
      </c>
      <c r="J6" s="65" t="str">
        <f t="shared" si="1"/>
        <v>下水道事業</v>
      </c>
      <c r="K6" s="65" t="str">
        <f t="shared" si="1"/>
        <v>特定環境保全公共下水道</v>
      </c>
      <c r="L6" s="65" t="str">
        <f t="shared" si="1"/>
        <v>D2</v>
      </c>
      <c r="M6" s="65" t="str">
        <f t="shared" si="1"/>
        <v>非設置</v>
      </c>
      <c r="N6" s="73" t="str">
        <f t="shared" si="1"/>
        <v>-</v>
      </c>
      <c r="O6" s="73">
        <f t="shared" si="1"/>
        <v>75.180000000000007</v>
      </c>
      <c r="P6" s="73">
        <f t="shared" si="1"/>
        <v>1.47</v>
      </c>
      <c r="Q6" s="73">
        <f t="shared" si="1"/>
        <v>95.83</v>
      </c>
      <c r="R6" s="73">
        <f t="shared" si="1"/>
        <v>3075</v>
      </c>
      <c r="S6" s="73">
        <f t="shared" si="1"/>
        <v>54780</v>
      </c>
      <c r="T6" s="73">
        <f t="shared" si="1"/>
        <v>404.2</v>
      </c>
      <c r="U6" s="73">
        <f t="shared" si="1"/>
        <v>135.53</v>
      </c>
      <c r="V6" s="73">
        <f t="shared" si="1"/>
        <v>796</v>
      </c>
      <c r="W6" s="73">
        <f t="shared" si="1"/>
        <v>0.67</v>
      </c>
      <c r="X6" s="73">
        <f t="shared" si="1"/>
        <v>1188.06</v>
      </c>
      <c r="Y6" s="81">
        <f t="shared" ref="Y6:AH6" si="2">IF(Y7="",NA(),Y7)</f>
        <v>79.66</v>
      </c>
      <c r="Z6" s="81">
        <f t="shared" si="2"/>
        <v>78.48</v>
      </c>
      <c r="AA6" s="81">
        <f t="shared" si="2"/>
        <v>74.73</v>
      </c>
      <c r="AB6" s="81">
        <f t="shared" si="2"/>
        <v>79.06</v>
      </c>
      <c r="AC6" s="81">
        <f t="shared" si="2"/>
        <v>77.56</v>
      </c>
      <c r="AD6" s="81">
        <f t="shared" si="2"/>
        <v>96.83</v>
      </c>
      <c r="AE6" s="81">
        <f t="shared" si="2"/>
        <v>98.32</v>
      </c>
      <c r="AF6" s="81">
        <f t="shared" si="2"/>
        <v>98.04</v>
      </c>
      <c r="AG6" s="81">
        <f t="shared" si="2"/>
        <v>102.13</v>
      </c>
      <c r="AH6" s="81">
        <f t="shared" si="2"/>
        <v>101.72</v>
      </c>
      <c r="AI6" s="73" t="str">
        <f>IF(AI7="","",IF(AI7="-","【-】","【"&amp;SUBSTITUTE(TEXT(AI7,"#,##0.00"),"-","△")&amp;"】"))</f>
        <v>【101.92】</v>
      </c>
      <c r="AJ6" s="81">
        <f t="shared" ref="AJ6:AS6" si="3">IF(AJ7="",NA(),AJ7)</f>
        <v>681.1</v>
      </c>
      <c r="AK6" s="81">
        <f t="shared" si="3"/>
        <v>1137.56</v>
      </c>
      <c r="AL6" s="81">
        <f t="shared" si="3"/>
        <v>1388.43</v>
      </c>
      <c r="AM6" s="81">
        <f t="shared" si="3"/>
        <v>1178.3399999999999</v>
      </c>
      <c r="AN6" s="81">
        <f t="shared" si="3"/>
        <v>1943.97</v>
      </c>
      <c r="AO6" s="81">
        <f t="shared" si="3"/>
        <v>172.52</v>
      </c>
      <c r="AP6" s="81">
        <f t="shared" si="3"/>
        <v>201.29</v>
      </c>
      <c r="AQ6" s="81">
        <f t="shared" si="3"/>
        <v>208.1</v>
      </c>
      <c r="AR6" s="81">
        <f t="shared" si="3"/>
        <v>109.51</v>
      </c>
      <c r="AS6" s="81">
        <f t="shared" si="3"/>
        <v>112.88</v>
      </c>
      <c r="AT6" s="73" t="str">
        <f>IF(AT7="","",IF(AT7="-","【-】","【"&amp;SUBSTITUTE(TEXT(AT7,"#,##0.00"),"-","△")&amp;"】"))</f>
        <v>【88.06】</v>
      </c>
      <c r="AU6" s="81">
        <f t="shared" ref="AU6:BD6" si="4">IF(AU7="",NA(),AU7)</f>
        <v>76.2</v>
      </c>
      <c r="AV6" s="81">
        <f t="shared" si="4"/>
        <v>84.81</v>
      </c>
      <c r="AW6" s="81">
        <f t="shared" si="4"/>
        <v>79.19</v>
      </c>
      <c r="AX6" s="81">
        <f t="shared" si="4"/>
        <v>86.9</v>
      </c>
      <c r="AY6" s="81">
        <f t="shared" si="4"/>
        <v>76.819999999999993</v>
      </c>
      <c r="AZ6" s="81">
        <f t="shared" si="4"/>
        <v>69.430000000000007</v>
      </c>
      <c r="BA6" s="81">
        <f t="shared" si="4"/>
        <v>81.19</v>
      </c>
      <c r="BB6" s="81">
        <f t="shared" si="4"/>
        <v>75.290000000000006</v>
      </c>
      <c r="BC6" s="81">
        <f t="shared" si="4"/>
        <v>47.44</v>
      </c>
      <c r="BD6" s="81">
        <f t="shared" si="4"/>
        <v>49.18</v>
      </c>
      <c r="BE6" s="73" t="str">
        <f>IF(BE7="","",IF(BE7="-","【-】","【"&amp;SUBSTITUTE(TEXT(BE7,"#,##0.00"),"-","△")&amp;"】"))</f>
        <v>【54.23】</v>
      </c>
      <c r="BF6" s="73">
        <f t="shared" ref="BF6:BO6" si="5">IF(BF7="",NA(),BF7)</f>
        <v>0</v>
      </c>
      <c r="BG6" s="73">
        <f t="shared" si="5"/>
        <v>0</v>
      </c>
      <c r="BH6" s="73">
        <f t="shared" si="5"/>
        <v>0</v>
      </c>
      <c r="BI6" s="73">
        <f t="shared" si="5"/>
        <v>0</v>
      </c>
      <c r="BJ6" s="73">
        <f t="shared" si="5"/>
        <v>0</v>
      </c>
      <c r="BK6" s="81">
        <f t="shared" si="5"/>
        <v>1671.86</v>
      </c>
      <c r="BL6" s="81">
        <f t="shared" si="5"/>
        <v>1673.47</v>
      </c>
      <c r="BM6" s="81">
        <f t="shared" si="5"/>
        <v>1592.72</v>
      </c>
      <c r="BN6" s="81">
        <f t="shared" si="5"/>
        <v>1243.71</v>
      </c>
      <c r="BO6" s="81">
        <f t="shared" si="5"/>
        <v>1194.1500000000001</v>
      </c>
      <c r="BP6" s="73" t="str">
        <f>IF(BP7="","",IF(BP7="-","【-】","【"&amp;SUBSTITUTE(TEXT(BP7,"#,##0.00"),"-","△")&amp;"】"))</f>
        <v>【1,209.40】</v>
      </c>
      <c r="BQ6" s="81">
        <f t="shared" ref="BQ6:BZ6" si="6">IF(BQ7="",NA(),BQ7)</f>
        <v>82.27</v>
      </c>
      <c r="BR6" s="81">
        <f t="shared" si="6"/>
        <v>74.569999999999993</v>
      </c>
      <c r="BS6" s="81">
        <f t="shared" si="6"/>
        <v>75.55</v>
      </c>
      <c r="BT6" s="81">
        <f t="shared" si="6"/>
        <v>26.92</v>
      </c>
      <c r="BU6" s="81">
        <f t="shared" si="6"/>
        <v>37.61</v>
      </c>
      <c r="BV6" s="81">
        <f t="shared" si="6"/>
        <v>50.54</v>
      </c>
      <c r="BW6" s="81">
        <f t="shared" si="6"/>
        <v>49.22</v>
      </c>
      <c r="BX6" s="81">
        <f t="shared" si="6"/>
        <v>53.7</v>
      </c>
      <c r="BY6" s="81">
        <f t="shared" si="6"/>
        <v>74.3</v>
      </c>
      <c r="BZ6" s="81">
        <f t="shared" si="6"/>
        <v>72.260000000000005</v>
      </c>
      <c r="CA6" s="73" t="str">
        <f>IF(CA7="","",IF(CA7="-","【-】","【"&amp;SUBSTITUTE(TEXT(CA7,"#,##0.00"),"-","△")&amp;"】"))</f>
        <v>【74.48】</v>
      </c>
      <c r="CB6" s="81">
        <f t="shared" ref="CB6:CK6" si="7">IF(CB7="",NA(),CB7)</f>
        <v>194.44</v>
      </c>
      <c r="CC6" s="81">
        <f t="shared" si="7"/>
        <v>212.35</v>
      </c>
      <c r="CD6" s="81">
        <f t="shared" si="7"/>
        <v>210.6</v>
      </c>
      <c r="CE6" s="81">
        <f t="shared" si="7"/>
        <v>589.12</v>
      </c>
      <c r="CF6" s="81">
        <f t="shared" si="7"/>
        <v>423.04</v>
      </c>
      <c r="CG6" s="81">
        <f t="shared" si="7"/>
        <v>320.36</v>
      </c>
      <c r="CH6" s="81">
        <f t="shared" si="7"/>
        <v>332.02</v>
      </c>
      <c r="CI6" s="81">
        <f t="shared" si="7"/>
        <v>300.35000000000002</v>
      </c>
      <c r="CJ6" s="81">
        <f t="shared" si="7"/>
        <v>221.81</v>
      </c>
      <c r="CK6" s="81">
        <f t="shared" si="7"/>
        <v>230.02</v>
      </c>
      <c r="CL6" s="73" t="str">
        <f>IF(CL7="","",IF(CL7="-","【-】","【"&amp;SUBSTITUTE(TEXT(CL7,"#,##0.00"),"-","△")&amp;"】"))</f>
        <v>【219.46】</v>
      </c>
      <c r="CM6" s="81">
        <f t="shared" ref="CM6:CV6" si="8">IF(CM7="",NA(),CM7)</f>
        <v>14.14</v>
      </c>
      <c r="CN6" s="81">
        <f t="shared" si="8"/>
        <v>14.29</v>
      </c>
      <c r="CO6" s="81">
        <f t="shared" si="8"/>
        <v>14</v>
      </c>
      <c r="CP6" s="81">
        <f t="shared" si="8"/>
        <v>14.14</v>
      </c>
      <c r="CQ6" s="81">
        <f t="shared" si="8"/>
        <v>14.57</v>
      </c>
      <c r="CR6" s="81">
        <f t="shared" si="8"/>
        <v>34.74</v>
      </c>
      <c r="CS6" s="81">
        <f t="shared" si="8"/>
        <v>36.65</v>
      </c>
      <c r="CT6" s="81">
        <f t="shared" si="8"/>
        <v>37.72</v>
      </c>
      <c r="CU6" s="81">
        <f t="shared" si="8"/>
        <v>43.36</v>
      </c>
      <c r="CV6" s="81">
        <f t="shared" si="8"/>
        <v>42.56</v>
      </c>
      <c r="CW6" s="73" t="str">
        <f>IF(CW7="","",IF(CW7="-","【-】","【"&amp;SUBSTITUTE(TEXT(CW7,"#,##0.00"),"-","△")&amp;"】"))</f>
        <v>【42.82】</v>
      </c>
      <c r="CX6" s="81">
        <f t="shared" ref="CX6:DG6" si="9">IF(CX7="",NA(),CX7)</f>
        <v>52.49</v>
      </c>
      <c r="CY6" s="81">
        <f t="shared" si="9"/>
        <v>56.65</v>
      </c>
      <c r="CZ6" s="81">
        <f t="shared" si="9"/>
        <v>57.78</v>
      </c>
      <c r="DA6" s="81">
        <f t="shared" si="9"/>
        <v>57.27</v>
      </c>
      <c r="DB6" s="81">
        <f t="shared" si="9"/>
        <v>57.04</v>
      </c>
      <c r="DC6" s="81">
        <f t="shared" si="9"/>
        <v>70.14</v>
      </c>
      <c r="DD6" s="81">
        <f t="shared" si="9"/>
        <v>68.83</v>
      </c>
      <c r="DE6" s="81">
        <f t="shared" si="9"/>
        <v>68.459999999999994</v>
      </c>
      <c r="DF6" s="81">
        <f t="shared" si="9"/>
        <v>83.06</v>
      </c>
      <c r="DG6" s="81">
        <f t="shared" si="9"/>
        <v>83.32</v>
      </c>
      <c r="DH6" s="73" t="str">
        <f>IF(DH7="","",IF(DH7="-","【-】","【"&amp;SUBSTITUTE(TEXT(DH7,"#,##0.00"),"-","△")&amp;"】"))</f>
        <v>【83.36】</v>
      </c>
      <c r="DI6" s="81">
        <f t="shared" ref="DI6:DR6" si="10">IF(DI7="",NA(),DI7)</f>
        <v>26.92</v>
      </c>
      <c r="DJ6" s="81">
        <f t="shared" si="10"/>
        <v>29.57</v>
      </c>
      <c r="DK6" s="81">
        <f t="shared" si="10"/>
        <v>32.22</v>
      </c>
      <c r="DL6" s="81">
        <f t="shared" si="10"/>
        <v>34.64</v>
      </c>
      <c r="DM6" s="81">
        <f t="shared" si="10"/>
        <v>37.200000000000003</v>
      </c>
      <c r="DN6" s="81">
        <f t="shared" si="10"/>
        <v>14.53</v>
      </c>
      <c r="DO6" s="81">
        <f t="shared" si="10"/>
        <v>17.72</v>
      </c>
      <c r="DP6" s="81">
        <f t="shared" si="10"/>
        <v>18.920000000000002</v>
      </c>
      <c r="DQ6" s="81">
        <f t="shared" si="10"/>
        <v>23.93</v>
      </c>
      <c r="DR6" s="81">
        <f t="shared" si="10"/>
        <v>24.68</v>
      </c>
      <c r="DS6" s="73" t="str">
        <f>IF(DS7="","",IF(DS7="-","【-】","【"&amp;SUBSTITUTE(TEXT(DS7,"#,##0.00"),"-","△")&amp;"】"))</f>
        <v>【24.88】</v>
      </c>
      <c r="DT6" s="73">
        <f t="shared" ref="DT6:EC6" si="11">IF(DT7="",NA(),DT7)</f>
        <v>0</v>
      </c>
      <c r="DU6" s="73">
        <f t="shared" si="11"/>
        <v>0</v>
      </c>
      <c r="DV6" s="73">
        <f t="shared" si="11"/>
        <v>0</v>
      </c>
      <c r="DW6" s="73">
        <f t="shared" si="11"/>
        <v>0</v>
      </c>
      <c r="DX6" s="73">
        <f t="shared" si="11"/>
        <v>0</v>
      </c>
      <c r="DY6" s="73">
        <f t="shared" si="11"/>
        <v>0</v>
      </c>
      <c r="DZ6" s="73">
        <f t="shared" si="11"/>
        <v>0</v>
      </c>
      <c r="EA6" s="73">
        <f t="shared" si="11"/>
        <v>0</v>
      </c>
      <c r="EB6" s="73">
        <f t="shared" si="11"/>
        <v>0</v>
      </c>
      <c r="EC6" s="81">
        <f t="shared" si="11"/>
        <v>1.e-002</v>
      </c>
      <c r="ED6" s="73" t="str">
        <f>IF(ED7="","",IF(ED7="-","【-】","【"&amp;SUBSTITUTE(TEXT(ED7,"#,##0.00"),"-","△")&amp;"】"))</f>
        <v>【0.01】</v>
      </c>
      <c r="EE6" s="73">
        <f t="shared" ref="EE6:EN6" si="12">IF(EE7="",NA(),EE7)</f>
        <v>0</v>
      </c>
      <c r="EF6" s="73">
        <f t="shared" si="12"/>
        <v>0</v>
      </c>
      <c r="EG6" s="73">
        <f t="shared" si="12"/>
        <v>0</v>
      </c>
      <c r="EH6" s="81">
        <f t="shared" si="12"/>
        <v>0.31</v>
      </c>
      <c r="EI6" s="73">
        <f t="shared" si="12"/>
        <v>0</v>
      </c>
      <c r="EJ6" s="81">
        <f t="shared" si="12"/>
        <v>8.e-002</v>
      </c>
      <c r="EK6" s="81">
        <f t="shared" si="12"/>
        <v>0.26</v>
      </c>
      <c r="EL6" s="81">
        <f t="shared" si="12"/>
        <v>0.13</v>
      </c>
      <c r="EM6" s="81">
        <f t="shared" si="12"/>
        <v>9.e-002</v>
      </c>
      <c r="EN6" s="81">
        <f t="shared" si="12"/>
        <v>0.13</v>
      </c>
      <c r="EO6" s="73" t="str">
        <f>IF(EO7="","",IF(EO7="-","【-】","【"&amp;SUBSTITUTE(TEXT(EO7,"#,##0.00"),"-","△")&amp;"】"))</f>
        <v>【0.12】</v>
      </c>
    </row>
    <row r="7" spans="1:148" s="59" customFormat="1">
      <c r="A7" s="60"/>
      <c r="B7" s="66">
        <v>2018</v>
      </c>
      <c r="C7" s="66">
        <v>22055</v>
      </c>
      <c r="D7" s="66">
        <v>46</v>
      </c>
      <c r="E7" s="66">
        <v>17</v>
      </c>
      <c r="F7" s="66">
        <v>4</v>
      </c>
      <c r="G7" s="66">
        <v>0</v>
      </c>
      <c r="H7" s="66" t="s">
        <v>96</v>
      </c>
      <c r="I7" s="66" t="s">
        <v>97</v>
      </c>
      <c r="J7" s="66" t="s">
        <v>98</v>
      </c>
      <c r="K7" s="66" t="s">
        <v>14</v>
      </c>
      <c r="L7" s="66" t="s">
        <v>99</v>
      </c>
      <c r="M7" s="66" t="s">
        <v>100</v>
      </c>
      <c r="N7" s="74" t="s">
        <v>101</v>
      </c>
      <c r="O7" s="74">
        <v>75.180000000000007</v>
      </c>
      <c r="P7" s="74">
        <v>1.47</v>
      </c>
      <c r="Q7" s="74">
        <v>95.83</v>
      </c>
      <c r="R7" s="74">
        <v>3075</v>
      </c>
      <c r="S7" s="74">
        <v>54780</v>
      </c>
      <c r="T7" s="74">
        <v>404.2</v>
      </c>
      <c r="U7" s="74">
        <v>135.53</v>
      </c>
      <c r="V7" s="74">
        <v>796</v>
      </c>
      <c r="W7" s="74">
        <v>0.67</v>
      </c>
      <c r="X7" s="74">
        <v>1188.06</v>
      </c>
      <c r="Y7" s="74">
        <v>79.66</v>
      </c>
      <c r="Z7" s="74">
        <v>78.48</v>
      </c>
      <c r="AA7" s="74">
        <v>74.73</v>
      </c>
      <c r="AB7" s="74">
        <v>79.06</v>
      </c>
      <c r="AC7" s="74">
        <v>77.56</v>
      </c>
      <c r="AD7" s="74">
        <v>96.83</v>
      </c>
      <c r="AE7" s="74">
        <v>98.32</v>
      </c>
      <c r="AF7" s="74">
        <v>98.04</v>
      </c>
      <c r="AG7" s="74">
        <v>102.13</v>
      </c>
      <c r="AH7" s="74">
        <v>101.72</v>
      </c>
      <c r="AI7" s="74">
        <v>101.92</v>
      </c>
      <c r="AJ7" s="74">
        <v>681.1</v>
      </c>
      <c r="AK7" s="74">
        <v>1137.56</v>
      </c>
      <c r="AL7" s="74">
        <v>1388.43</v>
      </c>
      <c r="AM7" s="74">
        <v>1178.3399999999999</v>
      </c>
      <c r="AN7" s="74">
        <v>1943.97</v>
      </c>
      <c r="AO7" s="74">
        <v>172.52</v>
      </c>
      <c r="AP7" s="74">
        <v>201.29</v>
      </c>
      <c r="AQ7" s="74">
        <v>208.1</v>
      </c>
      <c r="AR7" s="74">
        <v>109.51</v>
      </c>
      <c r="AS7" s="74">
        <v>112.88</v>
      </c>
      <c r="AT7" s="74">
        <v>88.06</v>
      </c>
      <c r="AU7" s="74">
        <v>76.2</v>
      </c>
      <c r="AV7" s="74">
        <v>84.81</v>
      </c>
      <c r="AW7" s="74">
        <v>79.19</v>
      </c>
      <c r="AX7" s="74">
        <v>86.9</v>
      </c>
      <c r="AY7" s="74">
        <v>76.819999999999993</v>
      </c>
      <c r="AZ7" s="74">
        <v>69.430000000000007</v>
      </c>
      <c r="BA7" s="74">
        <v>81.19</v>
      </c>
      <c r="BB7" s="74">
        <v>75.290000000000006</v>
      </c>
      <c r="BC7" s="74">
        <v>47.44</v>
      </c>
      <c r="BD7" s="74">
        <v>49.18</v>
      </c>
      <c r="BE7" s="74">
        <v>54.23</v>
      </c>
      <c r="BF7" s="74">
        <v>0</v>
      </c>
      <c r="BG7" s="74">
        <v>0</v>
      </c>
      <c r="BH7" s="74">
        <v>0</v>
      </c>
      <c r="BI7" s="74">
        <v>0</v>
      </c>
      <c r="BJ7" s="74">
        <v>0</v>
      </c>
      <c r="BK7" s="74">
        <v>1671.86</v>
      </c>
      <c r="BL7" s="74">
        <v>1673.47</v>
      </c>
      <c r="BM7" s="74">
        <v>1592.72</v>
      </c>
      <c r="BN7" s="74">
        <v>1243.71</v>
      </c>
      <c r="BO7" s="74">
        <v>1194.1500000000001</v>
      </c>
      <c r="BP7" s="74">
        <v>1209.4000000000001</v>
      </c>
      <c r="BQ7" s="74">
        <v>82.27</v>
      </c>
      <c r="BR7" s="74">
        <v>74.569999999999993</v>
      </c>
      <c r="BS7" s="74">
        <v>75.55</v>
      </c>
      <c r="BT7" s="74">
        <v>26.92</v>
      </c>
      <c r="BU7" s="74">
        <v>37.61</v>
      </c>
      <c r="BV7" s="74">
        <v>50.54</v>
      </c>
      <c r="BW7" s="74">
        <v>49.22</v>
      </c>
      <c r="BX7" s="74">
        <v>53.7</v>
      </c>
      <c r="BY7" s="74">
        <v>74.3</v>
      </c>
      <c r="BZ7" s="74">
        <v>72.260000000000005</v>
      </c>
      <c r="CA7" s="74">
        <v>74.48</v>
      </c>
      <c r="CB7" s="74">
        <v>194.44</v>
      </c>
      <c r="CC7" s="74">
        <v>212.35</v>
      </c>
      <c r="CD7" s="74">
        <v>210.6</v>
      </c>
      <c r="CE7" s="74">
        <v>589.12</v>
      </c>
      <c r="CF7" s="74">
        <v>423.04</v>
      </c>
      <c r="CG7" s="74">
        <v>320.36</v>
      </c>
      <c r="CH7" s="74">
        <v>332.02</v>
      </c>
      <c r="CI7" s="74">
        <v>300.35000000000002</v>
      </c>
      <c r="CJ7" s="74">
        <v>221.81</v>
      </c>
      <c r="CK7" s="74">
        <v>230.02</v>
      </c>
      <c r="CL7" s="74">
        <v>219.46</v>
      </c>
      <c r="CM7" s="74">
        <v>14.14</v>
      </c>
      <c r="CN7" s="74">
        <v>14.29</v>
      </c>
      <c r="CO7" s="74">
        <v>14</v>
      </c>
      <c r="CP7" s="74">
        <v>14.14</v>
      </c>
      <c r="CQ7" s="74">
        <v>14.57</v>
      </c>
      <c r="CR7" s="74">
        <v>34.74</v>
      </c>
      <c r="CS7" s="74">
        <v>36.65</v>
      </c>
      <c r="CT7" s="74">
        <v>37.72</v>
      </c>
      <c r="CU7" s="74">
        <v>43.36</v>
      </c>
      <c r="CV7" s="74">
        <v>42.56</v>
      </c>
      <c r="CW7" s="74">
        <v>42.82</v>
      </c>
      <c r="CX7" s="74">
        <v>52.49</v>
      </c>
      <c r="CY7" s="74">
        <v>56.65</v>
      </c>
      <c r="CZ7" s="74">
        <v>57.78</v>
      </c>
      <c r="DA7" s="74">
        <v>57.27</v>
      </c>
      <c r="DB7" s="74">
        <v>57.04</v>
      </c>
      <c r="DC7" s="74">
        <v>70.14</v>
      </c>
      <c r="DD7" s="74">
        <v>68.83</v>
      </c>
      <c r="DE7" s="74">
        <v>68.459999999999994</v>
      </c>
      <c r="DF7" s="74">
        <v>83.06</v>
      </c>
      <c r="DG7" s="74">
        <v>83.32</v>
      </c>
      <c r="DH7" s="74">
        <v>83.36</v>
      </c>
      <c r="DI7" s="74">
        <v>26.92</v>
      </c>
      <c r="DJ7" s="74">
        <v>29.57</v>
      </c>
      <c r="DK7" s="74">
        <v>32.22</v>
      </c>
      <c r="DL7" s="74">
        <v>34.64</v>
      </c>
      <c r="DM7" s="74">
        <v>37.200000000000003</v>
      </c>
      <c r="DN7" s="74">
        <v>14.53</v>
      </c>
      <c r="DO7" s="74">
        <v>17.72</v>
      </c>
      <c r="DP7" s="74">
        <v>18.920000000000002</v>
      </c>
      <c r="DQ7" s="74">
        <v>23.93</v>
      </c>
      <c r="DR7" s="74">
        <v>24.68</v>
      </c>
      <c r="DS7" s="74">
        <v>24.88</v>
      </c>
      <c r="DT7" s="74">
        <v>0</v>
      </c>
      <c r="DU7" s="74">
        <v>0</v>
      </c>
      <c r="DV7" s="74">
        <v>0</v>
      </c>
      <c r="DW7" s="74">
        <v>0</v>
      </c>
      <c r="DX7" s="74">
        <v>0</v>
      </c>
      <c r="DY7" s="74">
        <v>0</v>
      </c>
      <c r="DZ7" s="74">
        <v>0</v>
      </c>
      <c r="EA7" s="74">
        <v>0</v>
      </c>
      <c r="EB7" s="74">
        <v>0</v>
      </c>
      <c r="EC7" s="74">
        <v>1.e-002</v>
      </c>
      <c r="ED7" s="74">
        <v>1.e-002</v>
      </c>
      <c r="EE7" s="74">
        <v>0</v>
      </c>
      <c r="EF7" s="74">
        <v>0</v>
      </c>
      <c r="EG7" s="74">
        <v>0</v>
      </c>
      <c r="EH7" s="74">
        <v>0.31</v>
      </c>
      <c r="EI7" s="74">
        <v>0</v>
      </c>
      <c r="EJ7" s="74">
        <v>8.e-002</v>
      </c>
      <c r="EK7" s="74">
        <v>0.26</v>
      </c>
      <c r="EL7" s="74">
        <v>0.13</v>
      </c>
      <c r="EM7" s="74">
        <v>9.e-002</v>
      </c>
      <c r="EN7" s="74">
        <v>0.13</v>
      </c>
      <c r="EO7" s="74">
        <v>0.12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102</v>
      </c>
      <c r="C9" s="61" t="s">
        <v>103</v>
      </c>
      <c r="D9" s="61" t="s">
        <v>104</v>
      </c>
      <c r="E9" s="61" t="s">
        <v>105</v>
      </c>
      <c r="F9" s="61" t="s">
        <v>106</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36</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2019-12-05T04:48:39Z</dcterms:created>
  <dcterms:modified xsi:type="dcterms:W3CDTF">2020-01-16T01:26:39Z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2020-01-16T01:26:39Z</vt:filetime>
  </property>
</Properties>
</file>