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Xwkzhg8Gqn1grXpMo+Edi+bpdSsRbesUJ9nU9apzzz1yoCP9uV+jgJuYz3IlD/Yi+UhhHvcs/whs/nIqMmflw==" workbookSaltValue="5iqfXz6fmpfAJs64AyHsnQ=="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<sst xmlns="http://schemas.openxmlformats.org/spreadsheetml/2006/main" xmlns:r="http://schemas.openxmlformats.org/officeDocument/2006/relationships" count="110" uniqueCount="110">
  <si>
    <t>人口密度</t>
    <rPh sb="0" eb="2">
      <t>ジンコウ</t>
    </rPh>
    <rPh sb="2" eb="4">
      <t>ミツド</t>
    </rPh>
    <phoneticPr fontId="1"/>
  </si>
  <si>
    <t>⑦施設利用率(％)</t>
    <rPh sb="1" eb="3">
      <t>シセツ</t>
    </rPh>
    <rPh sb="3" eb="6">
      <t>リヨウリツ</t>
    </rPh>
    <phoneticPr fontId="1"/>
  </si>
  <si>
    <t>処理区域内人口</t>
  </si>
  <si>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</si>
  <si>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</si>
  <si>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</si>
  <si>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</si>
  <si>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</si>
  <si>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</si>
  <si>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</si>
  <si>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</si>
  <si>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</si>
  <si>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</si>
  <si>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</si>
  <si>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</si>
  <si>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</si>
  <si>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</si>
  <si>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</si>
  <si>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</si>
  <si>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</si>
  <si>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</si>
  <si>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</si>
  <si>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</si>
  <si>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</si>
  <si>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</si>
  <si>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</si>
  <si>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</si>
  <si>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</si>
  <si>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</si>
  <si>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</si>
  <si>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平成30年度全国平均</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</si>
  <si>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</si>
  <si>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</si>
  <si>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</si>
  <si>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</si>
  <si>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</si>
  <si>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</si>
  <si>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</si>
  <si>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</si>
  <si>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</si>
  <si>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</si>
  <si>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</si>
  <si>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</si>
  <si>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</si>
  <si>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</si>
  <si>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</si>
  <si>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</si>
  <si>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</si>
  <si>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</si>
  <si>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</si>
  <si>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</si>
  <si>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</si>
  <si>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</si>
  <si>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</si>
  <si>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</si>
  <si>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</si>
  <si>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</si>
  <si>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</si>
  <si>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</si>
  <si>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</si>
  <si>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</si>
  <si>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</si>
  <si>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</si>
  <si>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</si>
  <si>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</si>
  <si>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</si>
  <si>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</si>
  <si>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</si>
  <si>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</si>
  <si>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</si>
  <si>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</si>
  <si>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　当市における下水道事業は、施設の老朽化に伴う更新費用の増加や、人口減少に伴う使用料収入の減少等により、経営状況は厳しさを増している。こうした中、長期的な展望のもと継続的に事業を推進していくために、今後検討すべき取り組みとして、機能保全計画に基づく下水道施設全体の改築・更新を行うことにより、施設全体の最適化及び長寿命化を図ることで、今後の事業費の削減及び平準化に努めていく。
　また、下水道使用料の増収に向けた取り組みとして、広報及びホームページを活用した加入促進を行っていく。</t>
  </si>
  <si>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</si>
  <si>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</si>
  <si>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</si>
  <si>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</si>
  <si>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</si>
  <si>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</si>
  <si>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</si>
  <si>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</si>
  <si>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</si>
  <si>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</si>
  <si>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</si>
  <si>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</si>
  <si>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</si>
  <si>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</si>
  <si>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</si>
  <si>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</si>
  <si>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</si>
  <si>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</si>
  <si>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</si>
  <si>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</si>
  <si>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</si>
  <si>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</si>
  <si>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</si>
  <si>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</si>
  <si>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五所川原市</t>
  </si>
  <si>
    <t>法適用</t>
  </si>
  <si>
    <t>下水道事業</t>
  </si>
  <si>
    <t>漁業集落排水</t>
  </si>
  <si>
    <t>H2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</si>
  <si>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</si>
  <si>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</si>
  <si>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</si>
  <si>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</si>
  <si>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</si>
  <si>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</si>
  <si>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</si>
  <si>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漁業集落排水事業は平成１１年に供用開始しており、現在保有している資産については、耐用年数に達していないことから更新事業を実施していないが、処理場施設の経年劣化が進んでいる。
　今後は、施設の機能保全計画を策定し、処理場施設の設備の改築・更新を行っていく。</t>
  </si>
  <si>
    <t>　収支については、使用料収入や一般会計繰入金等の総収益ではこれまで設備投資してきた資産の減価償却費までは賄えておらず、累積欠損が年々増加している。下水道使用料の増収に向けた取り組みとして、広報及びホームページを活用した加入促進を行うとともに、経費削減等の経営改善に取り組む。
　企業債残高については、年々減少傾向にあるものの、償還財源は一般会計繰入金及び資本費平準化債に頼っていることから、計画的かつ効率的な事業を進めることで起債発行を抑制し、企業債残高を減少させるよう努める。
　経費回収率については、100％に至っておらず、維持管理費の削減とともに料金収入の見直しも必要である。また、施設等の経年劣化による修繕費及び電力料等の経費がかさんでいるため、計画的な修繕を行い、中長期的な施設の維持管理を行う必要がある。
　水洗化率については、類似団体の平均値よりやや高めに推移しており、例年上昇しているが、これは処理区域内人口の減少に伴う水洗化率の上昇にすぎないため、水洗化の意識を高める広報活動を行って加入率の向上を目指す。</t>
    <rPh sb="9" eb="12">
      <t>シヨウリョウ</t>
    </rPh>
    <rPh sb="392" eb="394">
      <t>レイネン</t>
    </rPh>
    <rPh sb="394" eb="396">
      <t>ジョウショウ</t>
    </rPh>
    <rPh sb="405" eb="407">
      <t>ショリ</t>
    </rPh>
    <rPh sb="407" eb="410">
      <t>クイキナイ</t>
    </rPh>
    <rPh sb="410" eb="412">
      <t>ジンコウ</t>
    </rPh>
    <rPh sb="413" eb="415">
      <t>ゲンショウ</t>
    </rPh>
    <rPh sb="416" eb="417">
      <t>トモナ</t>
    </rPh>
    <rPh sb="418" eb="421">
      <t>スイセンカ</t>
    </rPh>
    <rPh sb="421" eb="422">
      <t>リツ</t>
    </rPh>
    <rPh sb="423" eb="425">
      <t>ジョウショウ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</si>
</sst>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5.e-002</c:v>
                </c:pt>
                <c:pt idx="1">
                  <c:v>0.18</c:v>
                </c:pt>
                <c:pt idx="2">
                  <c:v>1.e-002</c:v>
                </c:pt>
                <c:pt idx="3">
                  <c:v>9.e-002</c:v>
                </c:pt>
                <c:pt idx="4">
                  <c:v>2.e-002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89</c:v>
                </c:pt>
                <c:pt idx="1">
                  <c:v>84.13</c:v>
                </c:pt>
                <c:pt idx="2">
                  <c:v>79.319999999999993</c:v>
                </c:pt>
                <c:pt idx="3">
                  <c:v>78.790000000000006</c:v>
                </c:pt>
                <c:pt idx="4">
                  <c:v>78.25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99.08</c:v>
                </c:pt>
                <c:pt idx="1">
                  <c:v>97.28</c:v>
                </c:pt>
                <c:pt idx="2">
                  <c:v>98.49</c:v>
                </c:pt>
                <c:pt idx="3">
                  <c:v>99.09</c:v>
                </c:pt>
                <c:pt idx="4">
                  <c:v>101.36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30.69</c:v>
                </c:pt>
                <c:pt idx="1">
                  <c:v>33.22</c:v>
                </c:pt>
                <c:pt idx="2">
                  <c:v>35.72</c:v>
                </c:pt>
                <c:pt idx="3">
                  <c:v>38.22</c:v>
                </c:pt>
                <c:pt idx="4">
                  <c:v>40.65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23.85</c:v>
                </c:pt>
                <c:pt idx="1">
                  <c:v>27.17</c:v>
                </c:pt>
                <c:pt idx="2">
                  <c:v>30.22</c:v>
                </c:pt>
                <c:pt idx="3">
                  <c:v>33.380000000000003</c:v>
                </c:pt>
                <c:pt idx="4">
                  <c:v>30.26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535.66999999999996</c:v>
                </c:pt>
                <c:pt idx="1">
                  <c:v>629.11</c:v>
                </c:pt>
                <c:pt idx="2">
                  <c:v>762.51</c:v>
                </c:pt>
                <c:pt idx="3">
                  <c:v>909.14</c:v>
                </c:pt>
                <c:pt idx="4">
                  <c:v>1055.29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221.59</c:v>
                </c:pt>
                <c:pt idx="1">
                  <c:v>244.06</c:v>
                </c:pt>
                <c:pt idx="2">
                  <c:v>294.57</c:v>
                </c:pt>
                <c:pt idx="3">
                  <c:v>295.20999999999998</c:v>
                </c:pt>
                <c:pt idx="4">
                  <c:v>221.05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50.51</c:v>
                </c:pt>
                <c:pt idx="1">
                  <c:v>61.83</c:v>
                </c:pt>
                <c:pt idx="2">
                  <c:v>60.84</c:v>
                </c:pt>
                <c:pt idx="3">
                  <c:v>62.22</c:v>
                </c:pt>
                <c:pt idx="4">
                  <c:v>60.71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56.86</c:v>
                </c:pt>
                <c:pt idx="1">
                  <c:v>57.91</c:v>
                </c:pt>
                <c:pt idx="2">
                  <c:v>94.41</c:v>
                </c:pt>
                <c:pt idx="3">
                  <c:v>90.89</c:v>
                </c:pt>
                <c:pt idx="4">
                  <c:v>80.95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830.5</c:v>
                </c:pt>
                <c:pt idx="1">
                  <c:v>1029.24</c:v>
                </c:pt>
                <c:pt idx="2">
                  <c:v>1063.93</c:v>
                </c:pt>
                <c:pt idx="3">
                  <c:v>1060.8599999999999</c:v>
                </c:pt>
                <c:pt idx="4">
                  <c:v>1006.65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104</c:v>
                </c:pt>
                <c:pt idx="1">
                  <c:v>83.04</c:v>
                </c:pt>
                <c:pt idx="2">
                  <c:v>90.92</c:v>
                </c:pt>
                <c:pt idx="3">
                  <c:v>73.319999999999993</c:v>
                </c:pt>
                <c:pt idx="4">
                  <c:v>82.66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43.66</c:v>
                </c:pt>
                <c:pt idx="1">
                  <c:v>43.13</c:v>
                </c:pt>
                <c:pt idx="2">
                  <c:v>46.26</c:v>
                </c:pt>
                <c:pt idx="3">
                  <c:v>45.81</c:v>
                </c:pt>
                <c:pt idx="4">
                  <c:v>43.43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147.01</c:v>
                </c:pt>
                <c:pt idx="1">
                  <c:v>184.83</c:v>
                </c:pt>
                <c:pt idx="2">
                  <c:v>164.8</c:v>
                </c:pt>
                <c:pt idx="3">
                  <c:v>203.92</c:v>
                </c:pt>
                <c:pt idx="4">
                  <c:v>182.87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382.09</c:v>
                </c:pt>
                <c:pt idx="1">
                  <c:v>392.03</c:v>
                </c:pt>
                <c:pt idx="2">
                  <c:v>376.4</c:v>
                </c:pt>
                <c:pt idx="3">
                  <c:v>383.92</c:v>
                </c:pt>
                <c:pt idx="4">
                  <c:v>400.44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49.26</c:v>
                </c:pt>
                <c:pt idx="1">
                  <c:v>49.63</c:v>
                </c:pt>
                <c:pt idx="2">
                  <c:v>49.26</c:v>
                </c:pt>
                <c:pt idx="3">
                  <c:v>48.89</c:v>
                </c:pt>
                <c:pt idx="4">
                  <c:v>48.52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39.68</c:v>
                </c:pt>
                <c:pt idx="1">
                  <c:v>35.64</c:v>
                </c:pt>
                <c:pt idx="2">
                  <c:v>33.729999999999997</c:v>
                </c:pt>
                <c:pt idx="3">
                  <c:v>33.21</c:v>
                </c:pt>
                <c:pt idx="4">
                  <c:v>32.229999999999997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81.31</c:v>
                </c:pt>
                <c:pt idx="1">
                  <c:v>82.36</c:v>
                </c:pt>
                <c:pt idx="2">
                  <c:v>82.66</c:v>
                </c:pt>
                <c:pt idx="3">
                  <c:v>84.36</c:v>
                </c:pt>
                <c:pt idx="4">
                  <c:v>85.46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83.95</c:v>
                </c:pt>
                <c:pt idx="1">
                  <c:v>82.92</c:v>
                </c:pt>
                <c:pt idx="2">
                  <c:v>79.989999999999995</c:v>
                </c:pt>
                <c:pt idx="3">
                  <c:v>79.98</c:v>
                </c:pt>
                <c:pt idx="4">
                  <c:v>80.8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【101.27】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【101.38】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【973.20】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【80.08】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【33.69】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【377.19】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【45.14】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【27.36】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【0.04】</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J15"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漁業集落排水</v>
      </c>
      <c r="Q8" s="6"/>
      <c r="R8" s="6"/>
      <c r="S8" s="6"/>
      <c r="T8" s="6"/>
      <c r="U8" s="6"/>
      <c r="V8" s="6"/>
      <c r="W8" s="6" t="str">
        <f>データ!L6</f>
        <v>H2</v>
      </c>
      <c r="X8" s="6"/>
      <c r="Y8" s="6"/>
      <c r="Z8" s="6"/>
      <c r="AA8" s="6"/>
      <c r="AB8" s="6"/>
      <c r="AC8" s="6"/>
      <c r="AD8" s="21" t="str">
        <f>データ!$M$6</f>
        <v>非設置</v>
      </c>
      <c r="AE8" s="21"/>
      <c r="AF8" s="21"/>
      <c r="AG8" s="21"/>
      <c r="AH8" s="21"/>
      <c r="AI8" s="21"/>
      <c r="AJ8" s="21"/>
      <c r="AK8" s="3"/>
      <c r="AL8" s="22">
        <f>データ!S6</f>
        <v>54780</v>
      </c>
      <c r="AM8" s="22"/>
      <c r="AN8" s="22"/>
      <c r="AO8" s="22"/>
      <c r="AP8" s="22"/>
      <c r="AQ8" s="22"/>
      <c r="AR8" s="22"/>
      <c r="AS8" s="22"/>
      <c r="AT8" s="7">
        <f>データ!T6</f>
        <v>404.2</v>
      </c>
      <c r="AU8" s="7"/>
      <c r="AV8" s="7"/>
      <c r="AW8" s="7"/>
      <c r="AX8" s="7"/>
      <c r="AY8" s="7"/>
      <c r="AZ8" s="7"/>
      <c r="BA8" s="7"/>
      <c r="BB8" s="7">
        <f>データ!U6</f>
        <v>135.53</v>
      </c>
      <c r="BC8" s="7"/>
      <c r="BD8" s="7"/>
      <c r="BE8" s="7"/>
      <c r="BF8" s="7"/>
      <c r="BG8" s="7"/>
      <c r="BH8" s="7"/>
      <c r="BI8" s="7"/>
      <c r="BJ8" s="3"/>
      <c r="BK8" s="3"/>
      <c r="BL8" s="28" t="s">
        <v>13</v>
      </c>
      <c r="BM8" s="38"/>
      <c r="BN8" s="45"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9" t="s">
        <v>36</v>
      </c>
      <c r="BM9" s="39"/>
      <c r="BN9" s="46" t="s">
        <v>38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76.150000000000006</v>
      </c>
      <c r="J10" s="7"/>
      <c r="K10" s="7"/>
      <c r="L10" s="7"/>
      <c r="M10" s="7"/>
      <c r="N10" s="7"/>
      <c r="O10" s="7"/>
      <c r="P10" s="7">
        <f>データ!P6</f>
        <v>1.1399999999999999</v>
      </c>
      <c r="Q10" s="7"/>
      <c r="R10" s="7"/>
      <c r="S10" s="7"/>
      <c r="T10" s="7"/>
      <c r="U10" s="7"/>
      <c r="V10" s="7"/>
      <c r="W10" s="7">
        <f>データ!Q6</f>
        <v>100.39</v>
      </c>
      <c r="X10" s="7"/>
      <c r="Y10" s="7"/>
      <c r="Z10" s="7"/>
      <c r="AA10" s="7"/>
      <c r="AB10" s="7"/>
      <c r="AC10" s="7"/>
      <c r="AD10" s="22">
        <f>データ!R6</f>
        <v>3075</v>
      </c>
      <c r="AE10" s="22"/>
      <c r="AF10" s="22"/>
      <c r="AG10" s="22"/>
      <c r="AH10" s="22"/>
      <c r="AI10" s="22"/>
      <c r="AJ10" s="22"/>
      <c r="AK10" s="2"/>
      <c r="AL10" s="22">
        <f>データ!V6</f>
        <v>619</v>
      </c>
      <c r="AM10" s="22"/>
      <c r="AN10" s="22"/>
      <c r="AO10" s="22"/>
      <c r="AP10" s="22"/>
      <c r="AQ10" s="22"/>
      <c r="AR10" s="22"/>
      <c r="AS10" s="22"/>
      <c r="AT10" s="7">
        <f>データ!W6</f>
        <v>0.55000000000000004</v>
      </c>
      <c r="AU10" s="7"/>
      <c r="AV10" s="7"/>
      <c r="AW10" s="7"/>
      <c r="AX10" s="7"/>
      <c r="AY10" s="7"/>
      <c r="AZ10" s="7"/>
      <c r="BA10" s="7"/>
      <c r="BB10" s="7">
        <f>データ!X6</f>
        <v>1125.45</v>
      </c>
      <c r="BC10" s="7"/>
      <c r="BD10" s="7"/>
      <c r="BE10" s="7"/>
      <c r="BF10" s="7"/>
      <c r="BG10" s="7"/>
      <c r="BH10" s="7"/>
      <c r="BI10" s="7"/>
      <c r="BJ10" s="2"/>
      <c r="BK10" s="2"/>
      <c r="BL10" s="30" t="s">
        <v>39</v>
      </c>
      <c r="BM10" s="40"/>
      <c r="BN10" s="47" t="s">
        <v>30</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109</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43</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108</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71</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44</v>
      </c>
    </row>
    <row r="84" spans="1:78" hidden="1">
      <c r="B84" s="12" t="s">
        <v>45</v>
      </c>
      <c r="C84" s="12"/>
      <c r="D84" s="12"/>
      <c r="E84" s="12" t="s">
        <v>47</v>
      </c>
      <c r="F84" s="12" t="s">
        <v>48</v>
      </c>
      <c r="G84" s="12" t="s">
        <v>49</v>
      </c>
      <c r="H84" s="12" t="s">
        <v>42</v>
      </c>
      <c r="I84" s="12" t="s">
        <v>9</v>
      </c>
      <c r="J84" s="12" t="s">
        <v>50</v>
      </c>
      <c r="K84" s="12" t="s">
        <v>51</v>
      </c>
      <c r="L84" s="12" t="s">
        <v>34</v>
      </c>
      <c r="M84" s="12" t="s">
        <v>37</v>
      </c>
      <c r="N84" s="12" t="s">
        <v>53</v>
      </c>
      <c r="O84" s="12" t="s">
        <v>55</v>
      </c>
    </row>
    <row r="85" spans="1:78" hidden="1">
      <c r="B85" s="12"/>
      <c r="C85" s="12"/>
      <c r="D85" s="12"/>
      <c r="E85" s="12" t="str">
        <f>データ!AI6</f>
        <v>【101.27】</v>
      </c>
      <c r="F85" s="12" t="str">
        <f>データ!AT6</f>
        <v>【101.38】</v>
      </c>
      <c r="G85" s="12" t="str">
        <f>データ!BE6</f>
        <v>【65.72】</v>
      </c>
      <c r="H85" s="12" t="str">
        <f>データ!BP6</f>
        <v>【973.20】</v>
      </c>
      <c r="I85" s="12" t="str">
        <f>データ!CA6</f>
        <v>【45.14】</v>
      </c>
      <c r="J85" s="12" t="str">
        <f>データ!CL6</f>
        <v>【377.19】</v>
      </c>
      <c r="K85" s="12" t="str">
        <f>データ!CW6</f>
        <v>【33.69】</v>
      </c>
      <c r="L85" s="12" t="str">
        <f>データ!DH6</f>
        <v>【80.08】</v>
      </c>
      <c r="M85" s="12" t="str">
        <f>データ!DS6</f>
        <v>【27.36】</v>
      </c>
      <c r="N85" s="12" t="str">
        <f>データ!ED6</f>
        <v>【0.00】</v>
      </c>
      <c r="O85" s="12" t="str">
        <f>データ!EO6</f>
        <v>【0.04】</v>
      </c>
    </row>
  </sheetData>
  <sheetProtection algorithmName="SHA-512" hashValue="ClqVJb7jXQIITmpO5EANct9uvD4YleHvecxmGsK8ZMXBWYB9zUC1yDlAdcl4jastyQG/GTuDnbPIoIziLkVSOg==" saltValue="8ZpxEf7jqclFXdyLjihIA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0"/>
  <sheetViews>
    <sheetView showGridLines="0" workbookViewId="0"/>
  </sheetViews>
  <sheetFormatPr defaultRowHeight="13.5"/>
  <cols>
    <col min="2" max="144" width="11.875" customWidth="1"/>
  </cols>
  <sheetData>
    <row r="1" spans="1:148">
      <c r="A1" t="s">
        <v>56</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8">
      <c r="A2" s="60" t="s">
        <v>57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20</v>
      </c>
      <c r="B3" s="62" t="s">
        <v>33</v>
      </c>
      <c r="C3" s="62" t="s">
        <v>59</v>
      </c>
      <c r="D3" s="62" t="s">
        <v>60</v>
      </c>
      <c r="E3" s="62" t="s">
        <v>5</v>
      </c>
      <c r="F3" s="62" t="s">
        <v>4</v>
      </c>
      <c r="G3" s="62" t="s">
        <v>25</v>
      </c>
      <c r="H3" s="68" t="s">
        <v>61</v>
      </c>
      <c r="I3" s="71"/>
      <c r="J3" s="71"/>
      <c r="K3" s="71"/>
      <c r="L3" s="71"/>
      <c r="M3" s="71"/>
      <c r="N3" s="71"/>
      <c r="O3" s="71"/>
      <c r="P3" s="71"/>
      <c r="Q3" s="71"/>
      <c r="R3" s="71"/>
      <c r="S3" s="71"/>
      <c r="T3" s="71"/>
      <c r="U3" s="71"/>
      <c r="V3" s="71"/>
      <c r="W3" s="71"/>
      <c r="X3" s="76"/>
      <c r="Y3" s="79" t="s">
        <v>54</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11</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8">
      <c r="A4" s="60" t="s">
        <v>62</v>
      </c>
      <c r="B4" s="63"/>
      <c r="C4" s="63"/>
      <c r="D4" s="63"/>
      <c r="E4" s="63"/>
      <c r="F4" s="63"/>
      <c r="G4" s="63"/>
      <c r="H4" s="69"/>
      <c r="I4" s="72"/>
      <c r="J4" s="72"/>
      <c r="K4" s="72"/>
      <c r="L4" s="72"/>
      <c r="M4" s="72"/>
      <c r="N4" s="72"/>
      <c r="O4" s="72"/>
      <c r="P4" s="72"/>
      <c r="Q4" s="72"/>
      <c r="R4" s="72"/>
      <c r="S4" s="72"/>
      <c r="T4" s="72"/>
      <c r="U4" s="72"/>
      <c r="V4" s="72"/>
      <c r="W4" s="72"/>
      <c r="X4" s="77"/>
      <c r="Y4" s="80" t="s">
        <v>52</v>
      </c>
      <c r="Z4" s="80"/>
      <c r="AA4" s="80"/>
      <c r="AB4" s="80"/>
      <c r="AC4" s="80"/>
      <c r="AD4" s="80"/>
      <c r="AE4" s="80"/>
      <c r="AF4" s="80"/>
      <c r="AG4" s="80"/>
      <c r="AH4" s="80"/>
      <c r="AI4" s="80"/>
      <c r="AJ4" s="80" t="s">
        <v>46</v>
      </c>
      <c r="AK4" s="80"/>
      <c r="AL4" s="80"/>
      <c r="AM4" s="80"/>
      <c r="AN4" s="80"/>
      <c r="AO4" s="80"/>
      <c r="AP4" s="80"/>
      <c r="AQ4" s="80"/>
      <c r="AR4" s="80"/>
      <c r="AS4" s="80"/>
      <c r="AT4" s="80"/>
      <c r="AU4" s="80" t="s">
        <v>28</v>
      </c>
      <c r="AV4" s="80"/>
      <c r="AW4" s="80"/>
      <c r="AX4" s="80"/>
      <c r="AY4" s="80"/>
      <c r="AZ4" s="80"/>
      <c r="BA4" s="80"/>
      <c r="BB4" s="80"/>
      <c r="BC4" s="80"/>
      <c r="BD4" s="80"/>
      <c r="BE4" s="80"/>
      <c r="BF4" s="80" t="s">
        <v>64</v>
      </c>
      <c r="BG4" s="80"/>
      <c r="BH4" s="80"/>
      <c r="BI4" s="80"/>
      <c r="BJ4" s="80"/>
      <c r="BK4" s="80"/>
      <c r="BL4" s="80"/>
      <c r="BM4" s="80"/>
      <c r="BN4" s="80"/>
      <c r="BO4" s="80"/>
      <c r="BP4" s="80"/>
      <c r="BQ4" s="80" t="s">
        <v>15</v>
      </c>
      <c r="BR4" s="80"/>
      <c r="BS4" s="80"/>
      <c r="BT4" s="80"/>
      <c r="BU4" s="80"/>
      <c r="BV4" s="80"/>
      <c r="BW4" s="80"/>
      <c r="BX4" s="80"/>
      <c r="BY4" s="80"/>
      <c r="BZ4" s="80"/>
      <c r="CA4" s="80"/>
      <c r="CB4" s="80" t="s">
        <v>63</v>
      </c>
      <c r="CC4" s="80"/>
      <c r="CD4" s="80"/>
      <c r="CE4" s="80"/>
      <c r="CF4" s="80"/>
      <c r="CG4" s="80"/>
      <c r="CH4" s="80"/>
      <c r="CI4" s="80"/>
      <c r="CJ4" s="80"/>
      <c r="CK4" s="80"/>
      <c r="CL4" s="80"/>
      <c r="CM4" s="80" t="s">
        <v>1</v>
      </c>
      <c r="CN4" s="80"/>
      <c r="CO4" s="80"/>
      <c r="CP4" s="80"/>
      <c r="CQ4" s="80"/>
      <c r="CR4" s="80"/>
      <c r="CS4" s="80"/>
      <c r="CT4" s="80"/>
      <c r="CU4" s="80"/>
      <c r="CV4" s="80"/>
      <c r="CW4" s="80"/>
      <c r="CX4" s="80" t="s">
        <v>65</v>
      </c>
      <c r="CY4" s="80"/>
      <c r="CZ4" s="80"/>
      <c r="DA4" s="80"/>
      <c r="DB4" s="80"/>
      <c r="DC4" s="80"/>
      <c r="DD4" s="80"/>
      <c r="DE4" s="80"/>
      <c r="DF4" s="80"/>
      <c r="DG4" s="80"/>
      <c r="DH4" s="80"/>
      <c r="DI4" s="80" t="s">
        <v>66</v>
      </c>
      <c r="DJ4" s="80"/>
      <c r="DK4" s="80"/>
      <c r="DL4" s="80"/>
      <c r="DM4" s="80"/>
      <c r="DN4" s="80"/>
      <c r="DO4" s="80"/>
      <c r="DP4" s="80"/>
      <c r="DQ4" s="80"/>
      <c r="DR4" s="80"/>
      <c r="DS4" s="80"/>
      <c r="DT4" s="80" t="s">
        <v>67</v>
      </c>
      <c r="DU4" s="80"/>
      <c r="DV4" s="80"/>
      <c r="DW4" s="80"/>
      <c r="DX4" s="80"/>
      <c r="DY4" s="80"/>
      <c r="DZ4" s="80"/>
      <c r="EA4" s="80"/>
      <c r="EB4" s="80"/>
      <c r="EC4" s="80"/>
      <c r="ED4" s="80"/>
      <c r="EE4" s="80" t="s">
        <v>68</v>
      </c>
      <c r="EF4" s="80"/>
      <c r="EG4" s="80"/>
      <c r="EH4" s="80"/>
      <c r="EI4" s="80"/>
      <c r="EJ4" s="80"/>
      <c r="EK4" s="80"/>
      <c r="EL4" s="80"/>
      <c r="EM4" s="80"/>
      <c r="EN4" s="80"/>
      <c r="EO4" s="80"/>
    </row>
    <row r="5" spans="1:148">
      <c r="A5" s="60" t="s">
        <v>69</v>
      </c>
      <c r="B5" s="64"/>
      <c r="C5" s="64"/>
      <c r="D5" s="64"/>
      <c r="E5" s="64"/>
      <c r="F5" s="64"/>
      <c r="G5" s="64"/>
      <c r="H5" s="70" t="s">
        <v>58</v>
      </c>
      <c r="I5" s="70" t="s">
        <v>70</v>
      </c>
      <c r="J5" s="70" t="s">
        <v>72</v>
      </c>
      <c r="K5" s="70" t="s">
        <v>73</v>
      </c>
      <c r="L5" s="70" t="s">
        <v>74</v>
      </c>
      <c r="M5" s="70" t="s">
        <v>6</v>
      </c>
      <c r="N5" s="70" t="s">
        <v>75</v>
      </c>
      <c r="O5" s="70" t="s">
        <v>76</v>
      </c>
      <c r="P5" s="70" t="s">
        <v>77</v>
      </c>
      <c r="Q5" s="70" t="s">
        <v>78</v>
      </c>
      <c r="R5" s="70" t="s">
        <v>79</v>
      </c>
      <c r="S5" s="70" t="s">
        <v>80</v>
      </c>
      <c r="T5" s="70" t="s">
        <v>81</v>
      </c>
      <c r="U5" s="70" t="s">
        <v>0</v>
      </c>
      <c r="V5" s="70" t="s">
        <v>2</v>
      </c>
      <c r="W5" s="70" t="s">
        <v>82</v>
      </c>
      <c r="X5" s="70" t="s">
        <v>83</v>
      </c>
      <c r="Y5" s="70" t="s">
        <v>84</v>
      </c>
      <c r="Z5" s="70" t="s">
        <v>85</v>
      </c>
      <c r="AA5" s="70" t="s">
        <v>86</v>
      </c>
      <c r="AB5" s="70" t="s">
        <v>87</v>
      </c>
      <c r="AC5" s="70" t="s">
        <v>88</v>
      </c>
      <c r="AD5" s="70" t="s">
        <v>90</v>
      </c>
      <c r="AE5" s="70" t="s">
        <v>91</v>
      </c>
      <c r="AF5" s="70" t="s">
        <v>92</v>
      </c>
      <c r="AG5" s="70" t="s">
        <v>93</v>
      </c>
      <c r="AH5" s="70" t="s">
        <v>94</v>
      </c>
      <c r="AI5" s="70" t="s">
        <v>45</v>
      </c>
      <c r="AJ5" s="70" t="s">
        <v>84</v>
      </c>
      <c r="AK5" s="70" t="s">
        <v>85</v>
      </c>
      <c r="AL5" s="70" t="s">
        <v>86</v>
      </c>
      <c r="AM5" s="70" t="s">
        <v>87</v>
      </c>
      <c r="AN5" s="70" t="s">
        <v>88</v>
      </c>
      <c r="AO5" s="70" t="s">
        <v>90</v>
      </c>
      <c r="AP5" s="70" t="s">
        <v>91</v>
      </c>
      <c r="AQ5" s="70" t="s">
        <v>92</v>
      </c>
      <c r="AR5" s="70" t="s">
        <v>93</v>
      </c>
      <c r="AS5" s="70" t="s">
        <v>94</v>
      </c>
      <c r="AT5" s="70" t="s">
        <v>89</v>
      </c>
      <c r="AU5" s="70" t="s">
        <v>84</v>
      </c>
      <c r="AV5" s="70" t="s">
        <v>85</v>
      </c>
      <c r="AW5" s="70" t="s">
        <v>86</v>
      </c>
      <c r="AX5" s="70" t="s">
        <v>87</v>
      </c>
      <c r="AY5" s="70" t="s">
        <v>88</v>
      </c>
      <c r="AZ5" s="70" t="s">
        <v>90</v>
      </c>
      <c r="BA5" s="70" t="s">
        <v>91</v>
      </c>
      <c r="BB5" s="70" t="s">
        <v>92</v>
      </c>
      <c r="BC5" s="70" t="s">
        <v>93</v>
      </c>
      <c r="BD5" s="70" t="s">
        <v>94</v>
      </c>
      <c r="BE5" s="70" t="s">
        <v>89</v>
      </c>
      <c r="BF5" s="70" t="s">
        <v>84</v>
      </c>
      <c r="BG5" s="70" t="s">
        <v>85</v>
      </c>
      <c r="BH5" s="70" t="s">
        <v>86</v>
      </c>
      <c r="BI5" s="70" t="s">
        <v>87</v>
      </c>
      <c r="BJ5" s="70" t="s">
        <v>88</v>
      </c>
      <c r="BK5" s="70" t="s">
        <v>90</v>
      </c>
      <c r="BL5" s="70" t="s">
        <v>91</v>
      </c>
      <c r="BM5" s="70" t="s">
        <v>92</v>
      </c>
      <c r="BN5" s="70" t="s">
        <v>93</v>
      </c>
      <c r="BO5" s="70" t="s">
        <v>94</v>
      </c>
      <c r="BP5" s="70" t="s">
        <v>89</v>
      </c>
      <c r="BQ5" s="70" t="s">
        <v>84</v>
      </c>
      <c r="BR5" s="70" t="s">
        <v>85</v>
      </c>
      <c r="BS5" s="70" t="s">
        <v>86</v>
      </c>
      <c r="BT5" s="70" t="s">
        <v>87</v>
      </c>
      <c r="BU5" s="70" t="s">
        <v>88</v>
      </c>
      <c r="BV5" s="70" t="s">
        <v>90</v>
      </c>
      <c r="BW5" s="70" t="s">
        <v>91</v>
      </c>
      <c r="BX5" s="70" t="s">
        <v>92</v>
      </c>
      <c r="BY5" s="70" t="s">
        <v>93</v>
      </c>
      <c r="BZ5" s="70" t="s">
        <v>94</v>
      </c>
      <c r="CA5" s="70" t="s">
        <v>89</v>
      </c>
      <c r="CB5" s="70" t="s">
        <v>84</v>
      </c>
      <c r="CC5" s="70" t="s">
        <v>85</v>
      </c>
      <c r="CD5" s="70" t="s">
        <v>86</v>
      </c>
      <c r="CE5" s="70" t="s">
        <v>87</v>
      </c>
      <c r="CF5" s="70" t="s">
        <v>88</v>
      </c>
      <c r="CG5" s="70" t="s">
        <v>90</v>
      </c>
      <c r="CH5" s="70" t="s">
        <v>91</v>
      </c>
      <c r="CI5" s="70" t="s">
        <v>92</v>
      </c>
      <c r="CJ5" s="70" t="s">
        <v>93</v>
      </c>
      <c r="CK5" s="70" t="s">
        <v>94</v>
      </c>
      <c r="CL5" s="70" t="s">
        <v>89</v>
      </c>
      <c r="CM5" s="70" t="s">
        <v>84</v>
      </c>
      <c r="CN5" s="70" t="s">
        <v>85</v>
      </c>
      <c r="CO5" s="70" t="s">
        <v>86</v>
      </c>
      <c r="CP5" s="70" t="s">
        <v>87</v>
      </c>
      <c r="CQ5" s="70" t="s">
        <v>88</v>
      </c>
      <c r="CR5" s="70" t="s">
        <v>90</v>
      </c>
      <c r="CS5" s="70" t="s">
        <v>91</v>
      </c>
      <c r="CT5" s="70" t="s">
        <v>92</v>
      </c>
      <c r="CU5" s="70" t="s">
        <v>93</v>
      </c>
      <c r="CV5" s="70" t="s">
        <v>94</v>
      </c>
      <c r="CW5" s="70" t="s">
        <v>89</v>
      </c>
      <c r="CX5" s="70" t="s">
        <v>84</v>
      </c>
      <c r="CY5" s="70" t="s">
        <v>85</v>
      </c>
      <c r="CZ5" s="70" t="s">
        <v>86</v>
      </c>
      <c r="DA5" s="70" t="s">
        <v>87</v>
      </c>
      <c r="DB5" s="70" t="s">
        <v>88</v>
      </c>
      <c r="DC5" s="70" t="s">
        <v>90</v>
      </c>
      <c r="DD5" s="70" t="s">
        <v>91</v>
      </c>
      <c r="DE5" s="70" t="s">
        <v>92</v>
      </c>
      <c r="DF5" s="70" t="s">
        <v>93</v>
      </c>
      <c r="DG5" s="70" t="s">
        <v>94</v>
      </c>
      <c r="DH5" s="70" t="s">
        <v>89</v>
      </c>
      <c r="DI5" s="70" t="s">
        <v>84</v>
      </c>
      <c r="DJ5" s="70" t="s">
        <v>85</v>
      </c>
      <c r="DK5" s="70" t="s">
        <v>86</v>
      </c>
      <c r="DL5" s="70" t="s">
        <v>87</v>
      </c>
      <c r="DM5" s="70" t="s">
        <v>88</v>
      </c>
      <c r="DN5" s="70" t="s">
        <v>90</v>
      </c>
      <c r="DO5" s="70" t="s">
        <v>91</v>
      </c>
      <c r="DP5" s="70" t="s">
        <v>92</v>
      </c>
      <c r="DQ5" s="70" t="s">
        <v>93</v>
      </c>
      <c r="DR5" s="70" t="s">
        <v>94</v>
      </c>
      <c r="DS5" s="70" t="s">
        <v>89</v>
      </c>
      <c r="DT5" s="70" t="s">
        <v>84</v>
      </c>
      <c r="DU5" s="70" t="s">
        <v>85</v>
      </c>
      <c r="DV5" s="70" t="s">
        <v>86</v>
      </c>
      <c r="DW5" s="70" t="s">
        <v>87</v>
      </c>
      <c r="DX5" s="70" t="s">
        <v>88</v>
      </c>
      <c r="DY5" s="70" t="s">
        <v>90</v>
      </c>
      <c r="DZ5" s="70" t="s">
        <v>91</v>
      </c>
      <c r="EA5" s="70" t="s">
        <v>92</v>
      </c>
      <c r="EB5" s="70" t="s">
        <v>93</v>
      </c>
      <c r="EC5" s="70" t="s">
        <v>94</v>
      </c>
      <c r="ED5" s="70" t="s">
        <v>89</v>
      </c>
      <c r="EE5" s="70" t="s">
        <v>84</v>
      </c>
      <c r="EF5" s="70" t="s">
        <v>85</v>
      </c>
      <c r="EG5" s="70" t="s">
        <v>86</v>
      </c>
      <c r="EH5" s="70" t="s">
        <v>87</v>
      </c>
      <c r="EI5" s="70" t="s">
        <v>88</v>
      </c>
      <c r="EJ5" s="70" t="s">
        <v>90</v>
      </c>
      <c r="EK5" s="70" t="s">
        <v>91</v>
      </c>
      <c r="EL5" s="70" t="s">
        <v>92</v>
      </c>
      <c r="EM5" s="70" t="s">
        <v>93</v>
      </c>
      <c r="EN5" s="70" t="s">
        <v>94</v>
      </c>
      <c r="EO5" s="70" t="s">
        <v>89</v>
      </c>
    </row>
    <row r="6" spans="1:148" s="59" customFormat="1">
      <c r="A6" s="60" t="s">
        <v>95</v>
      </c>
      <c r="B6" s="65">
        <f t="shared" ref="B6:X6" si="1">B7</f>
        <v>2018</v>
      </c>
      <c r="C6" s="65">
        <f t="shared" si="1"/>
        <v>22055</v>
      </c>
      <c r="D6" s="65">
        <f t="shared" si="1"/>
        <v>46</v>
      </c>
      <c r="E6" s="65">
        <f t="shared" si="1"/>
        <v>17</v>
      </c>
      <c r="F6" s="65">
        <f t="shared" si="1"/>
        <v>6</v>
      </c>
      <c r="G6" s="65">
        <f t="shared" si="1"/>
        <v>0</v>
      </c>
      <c r="H6" s="65" t="str">
        <f t="shared" si="1"/>
        <v>青森県　五所川原市</v>
      </c>
      <c r="I6" s="65" t="str">
        <f t="shared" si="1"/>
        <v>法適用</v>
      </c>
      <c r="J6" s="65" t="str">
        <f t="shared" si="1"/>
        <v>下水道事業</v>
      </c>
      <c r="K6" s="65" t="str">
        <f t="shared" si="1"/>
        <v>漁業集落排水</v>
      </c>
      <c r="L6" s="65" t="str">
        <f t="shared" si="1"/>
        <v>H2</v>
      </c>
      <c r="M6" s="65" t="str">
        <f t="shared" si="1"/>
        <v>非設置</v>
      </c>
      <c r="N6" s="73" t="str">
        <f t="shared" si="1"/>
        <v>-</v>
      </c>
      <c r="O6" s="73">
        <f t="shared" si="1"/>
        <v>76.150000000000006</v>
      </c>
      <c r="P6" s="73">
        <f t="shared" si="1"/>
        <v>1.1399999999999999</v>
      </c>
      <c r="Q6" s="73">
        <f t="shared" si="1"/>
        <v>100.39</v>
      </c>
      <c r="R6" s="73">
        <f t="shared" si="1"/>
        <v>3075</v>
      </c>
      <c r="S6" s="73">
        <f t="shared" si="1"/>
        <v>54780</v>
      </c>
      <c r="T6" s="73">
        <f t="shared" si="1"/>
        <v>404.2</v>
      </c>
      <c r="U6" s="73">
        <f t="shared" si="1"/>
        <v>135.53</v>
      </c>
      <c r="V6" s="73">
        <f t="shared" si="1"/>
        <v>619</v>
      </c>
      <c r="W6" s="73">
        <f t="shared" si="1"/>
        <v>0.55000000000000004</v>
      </c>
      <c r="X6" s="73">
        <f t="shared" si="1"/>
        <v>1125.45</v>
      </c>
      <c r="Y6" s="81">
        <f t="shared" ref="Y6:AH6" si="2">IF(Y7="",NA(),Y7)</f>
        <v>89</v>
      </c>
      <c r="Z6" s="81">
        <f t="shared" si="2"/>
        <v>84.13</v>
      </c>
      <c r="AA6" s="81">
        <f t="shared" si="2"/>
        <v>79.319999999999993</v>
      </c>
      <c r="AB6" s="81">
        <f t="shared" si="2"/>
        <v>78.790000000000006</v>
      </c>
      <c r="AC6" s="81">
        <f t="shared" si="2"/>
        <v>78.25</v>
      </c>
      <c r="AD6" s="81">
        <f t="shared" si="2"/>
        <v>99.08</v>
      </c>
      <c r="AE6" s="81">
        <f t="shared" si="2"/>
        <v>97.28</v>
      </c>
      <c r="AF6" s="81">
        <f t="shared" si="2"/>
        <v>98.49</v>
      </c>
      <c r="AG6" s="81">
        <f t="shared" si="2"/>
        <v>99.09</v>
      </c>
      <c r="AH6" s="81">
        <f t="shared" si="2"/>
        <v>101.36</v>
      </c>
      <c r="AI6" s="73" t="str">
        <f>IF(AI7="","",IF(AI7="-","【-】","【"&amp;SUBSTITUTE(TEXT(AI7,"#,##0.00"),"-","△")&amp;"】"))</f>
        <v>【101.27】</v>
      </c>
      <c r="AJ6" s="81">
        <f t="shared" ref="AJ6:AS6" si="3">IF(AJ7="",NA(),AJ7)</f>
        <v>535.66999999999996</v>
      </c>
      <c r="AK6" s="81">
        <f t="shared" si="3"/>
        <v>629.11</v>
      </c>
      <c r="AL6" s="81">
        <f t="shared" si="3"/>
        <v>762.51</v>
      </c>
      <c r="AM6" s="81">
        <f t="shared" si="3"/>
        <v>909.14</v>
      </c>
      <c r="AN6" s="81">
        <f t="shared" si="3"/>
        <v>1055.29</v>
      </c>
      <c r="AO6" s="81">
        <f t="shared" si="3"/>
        <v>221.59</v>
      </c>
      <c r="AP6" s="81">
        <f t="shared" si="3"/>
        <v>244.06</v>
      </c>
      <c r="AQ6" s="81">
        <f t="shared" si="3"/>
        <v>294.57</v>
      </c>
      <c r="AR6" s="81">
        <f t="shared" si="3"/>
        <v>295.20999999999998</v>
      </c>
      <c r="AS6" s="81">
        <f t="shared" si="3"/>
        <v>221.05</v>
      </c>
      <c r="AT6" s="73" t="str">
        <f>IF(AT7="","",IF(AT7="-","【-】","【"&amp;SUBSTITUTE(TEXT(AT7,"#,##0.00"),"-","△")&amp;"】"))</f>
        <v>【101.38】</v>
      </c>
      <c r="AU6" s="81">
        <f t="shared" ref="AU6:BD6" si="4">IF(AU7="",NA(),AU7)</f>
        <v>50.51</v>
      </c>
      <c r="AV6" s="81">
        <f t="shared" si="4"/>
        <v>61.83</v>
      </c>
      <c r="AW6" s="81">
        <f t="shared" si="4"/>
        <v>60.84</v>
      </c>
      <c r="AX6" s="81">
        <f t="shared" si="4"/>
        <v>62.22</v>
      </c>
      <c r="AY6" s="81">
        <f t="shared" si="4"/>
        <v>60.71</v>
      </c>
      <c r="AZ6" s="81">
        <f t="shared" si="4"/>
        <v>56.86</v>
      </c>
      <c r="BA6" s="81">
        <f t="shared" si="4"/>
        <v>57.91</v>
      </c>
      <c r="BB6" s="81">
        <f t="shared" si="4"/>
        <v>94.41</v>
      </c>
      <c r="BC6" s="81">
        <f t="shared" si="4"/>
        <v>90.89</v>
      </c>
      <c r="BD6" s="81">
        <f t="shared" si="4"/>
        <v>80.95</v>
      </c>
      <c r="BE6" s="73" t="str">
        <f>IF(BE7="","",IF(BE7="-","【-】","【"&amp;SUBSTITUTE(TEXT(BE7,"#,##0.00"),"-","△")&amp;"】"))</f>
        <v>【65.72】</v>
      </c>
      <c r="BF6" s="73">
        <f t="shared" ref="BF6:BO6" si="5">IF(BF7="",NA(),BF7)</f>
        <v>0</v>
      </c>
      <c r="BG6" s="73">
        <f t="shared" si="5"/>
        <v>0</v>
      </c>
      <c r="BH6" s="73">
        <f t="shared" si="5"/>
        <v>0</v>
      </c>
      <c r="BI6" s="73">
        <f t="shared" si="5"/>
        <v>0</v>
      </c>
      <c r="BJ6" s="73">
        <f t="shared" si="5"/>
        <v>0</v>
      </c>
      <c r="BK6" s="81">
        <f t="shared" si="5"/>
        <v>830.5</v>
      </c>
      <c r="BL6" s="81">
        <f t="shared" si="5"/>
        <v>1029.24</v>
      </c>
      <c r="BM6" s="81">
        <f t="shared" si="5"/>
        <v>1063.93</v>
      </c>
      <c r="BN6" s="81">
        <f t="shared" si="5"/>
        <v>1060.8599999999999</v>
      </c>
      <c r="BO6" s="81">
        <f t="shared" si="5"/>
        <v>1006.65</v>
      </c>
      <c r="BP6" s="73" t="str">
        <f>IF(BP7="","",IF(BP7="-","【-】","【"&amp;SUBSTITUTE(TEXT(BP7,"#,##0.00"),"-","△")&amp;"】"))</f>
        <v>【973.20】</v>
      </c>
      <c r="BQ6" s="81">
        <f t="shared" ref="BQ6:BZ6" si="6">IF(BQ7="",NA(),BQ7)</f>
        <v>104</v>
      </c>
      <c r="BR6" s="81">
        <f t="shared" si="6"/>
        <v>83.04</v>
      </c>
      <c r="BS6" s="81">
        <f t="shared" si="6"/>
        <v>90.92</v>
      </c>
      <c r="BT6" s="81">
        <f t="shared" si="6"/>
        <v>73.319999999999993</v>
      </c>
      <c r="BU6" s="81">
        <f t="shared" si="6"/>
        <v>82.66</v>
      </c>
      <c r="BV6" s="81">
        <f t="shared" si="6"/>
        <v>43.66</v>
      </c>
      <c r="BW6" s="81">
        <f t="shared" si="6"/>
        <v>43.13</v>
      </c>
      <c r="BX6" s="81">
        <f t="shared" si="6"/>
        <v>46.26</v>
      </c>
      <c r="BY6" s="81">
        <f t="shared" si="6"/>
        <v>45.81</v>
      </c>
      <c r="BZ6" s="81">
        <f t="shared" si="6"/>
        <v>43.43</v>
      </c>
      <c r="CA6" s="73" t="str">
        <f>IF(CA7="","",IF(CA7="-","【-】","【"&amp;SUBSTITUTE(TEXT(CA7,"#,##0.00"),"-","△")&amp;"】"))</f>
        <v>【45.14】</v>
      </c>
      <c r="CB6" s="81">
        <f t="shared" ref="CB6:CK6" si="7">IF(CB7="",NA(),CB7)</f>
        <v>147.01</v>
      </c>
      <c r="CC6" s="81">
        <f t="shared" si="7"/>
        <v>184.83</v>
      </c>
      <c r="CD6" s="81">
        <f t="shared" si="7"/>
        <v>164.8</v>
      </c>
      <c r="CE6" s="81">
        <f t="shared" si="7"/>
        <v>203.92</v>
      </c>
      <c r="CF6" s="81">
        <f t="shared" si="7"/>
        <v>182.87</v>
      </c>
      <c r="CG6" s="81">
        <f t="shared" si="7"/>
        <v>382.09</v>
      </c>
      <c r="CH6" s="81">
        <f t="shared" si="7"/>
        <v>392.03</v>
      </c>
      <c r="CI6" s="81">
        <f t="shared" si="7"/>
        <v>376.4</v>
      </c>
      <c r="CJ6" s="81">
        <f t="shared" si="7"/>
        <v>383.92</v>
      </c>
      <c r="CK6" s="81">
        <f t="shared" si="7"/>
        <v>400.44</v>
      </c>
      <c r="CL6" s="73" t="str">
        <f>IF(CL7="","",IF(CL7="-","【-】","【"&amp;SUBSTITUTE(TEXT(CL7,"#,##0.00"),"-","△")&amp;"】"))</f>
        <v>【377.19】</v>
      </c>
      <c r="CM6" s="81">
        <f t="shared" ref="CM6:CV6" si="8">IF(CM7="",NA(),CM7)</f>
        <v>49.26</v>
      </c>
      <c r="CN6" s="81">
        <f t="shared" si="8"/>
        <v>49.63</v>
      </c>
      <c r="CO6" s="81">
        <f t="shared" si="8"/>
        <v>49.26</v>
      </c>
      <c r="CP6" s="81">
        <f t="shared" si="8"/>
        <v>48.89</v>
      </c>
      <c r="CQ6" s="81">
        <f t="shared" si="8"/>
        <v>48.52</v>
      </c>
      <c r="CR6" s="81">
        <f t="shared" si="8"/>
        <v>39.68</v>
      </c>
      <c r="CS6" s="81">
        <f t="shared" si="8"/>
        <v>35.64</v>
      </c>
      <c r="CT6" s="81">
        <f t="shared" si="8"/>
        <v>33.729999999999997</v>
      </c>
      <c r="CU6" s="81">
        <f t="shared" si="8"/>
        <v>33.21</v>
      </c>
      <c r="CV6" s="81">
        <f t="shared" si="8"/>
        <v>32.229999999999997</v>
      </c>
      <c r="CW6" s="73" t="str">
        <f>IF(CW7="","",IF(CW7="-","【-】","【"&amp;SUBSTITUTE(TEXT(CW7,"#,##0.00"),"-","△")&amp;"】"))</f>
        <v>【33.69】</v>
      </c>
      <c r="CX6" s="81">
        <f t="shared" ref="CX6:DG6" si="9">IF(CX7="",NA(),CX7)</f>
        <v>81.31</v>
      </c>
      <c r="CY6" s="81">
        <f t="shared" si="9"/>
        <v>82.36</v>
      </c>
      <c r="CZ6" s="81">
        <f t="shared" si="9"/>
        <v>82.66</v>
      </c>
      <c r="DA6" s="81">
        <f t="shared" si="9"/>
        <v>84.36</v>
      </c>
      <c r="DB6" s="81">
        <f t="shared" si="9"/>
        <v>85.46</v>
      </c>
      <c r="DC6" s="81">
        <f t="shared" si="9"/>
        <v>83.95</v>
      </c>
      <c r="DD6" s="81">
        <f t="shared" si="9"/>
        <v>82.92</v>
      </c>
      <c r="DE6" s="81">
        <f t="shared" si="9"/>
        <v>79.989999999999995</v>
      </c>
      <c r="DF6" s="81">
        <f t="shared" si="9"/>
        <v>79.98</v>
      </c>
      <c r="DG6" s="81">
        <f t="shared" si="9"/>
        <v>80.8</v>
      </c>
      <c r="DH6" s="73" t="str">
        <f>IF(DH7="","",IF(DH7="-","【-】","【"&amp;SUBSTITUTE(TEXT(DH7,"#,##0.00"),"-","△")&amp;"】"))</f>
        <v>【80.08】</v>
      </c>
      <c r="DI6" s="81">
        <f t="shared" ref="DI6:DR6" si="10">IF(DI7="",NA(),DI7)</f>
        <v>30.69</v>
      </c>
      <c r="DJ6" s="81">
        <f t="shared" si="10"/>
        <v>33.22</v>
      </c>
      <c r="DK6" s="81">
        <f t="shared" si="10"/>
        <v>35.72</v>
      </c>
      <c r="DL6" s="81">
        <f t="shared" si="10"/>
        <v>38.22</v>
      </c>
      <c r="DM6" s="81">
        <f t="shared" si="10"/>
        <v>40.65</v>
      </c>
      <c r="DN6" s="81">
        <f t="shared" si="10"/>
        <v>23.85</v>
      </c>
      <c r="DO6" s="81">
        <f t="shared" si="10"/>
        <v>27.17</v>
      </c>
      <c r="DP6" s="81">
        <f t="shared" si="10"/>
        <v>30.22</v>
      </c>
      <c r="DQ6" s="81">
        <f t="shared" si="10"/>
        <v>33.380000000000003</v>
      </c>
      <c r="DR6" s="81">
        <f t="shared" si="10"/>
        <v>30.26</v>
      </c>
      <c r="DS6" s="73" t="str">
        <f>IF(DS7="","",IF(DS7="-","【-】","【"&amp;SUBSTITUTE(TEXT(DS7,"#,##0.00"),"-","△")&amp;"】"))</f>
        <v>【27.36】</v>
      </c>
      <c r="DT6" s="73">
        <f t="shared" ref="DT6:EC6" si="11">IF(DT7="",NA(),DT7)</f>
        <v>0</v>
      </c>
      <c r="DU6" s="73">
        <f t="shared" si="11"/>
        <v>0</v>
      </c>
      <c r="DV6" s="73">
        <f t="shared" si="11"/>
        <v>0</v>
      </c>
      <c r="DW6" s="73">
        <f t="shared" si="11"/>
        <v>0</v>
      </c>
      <c r="DX6" s="73">
        <f t="shared" si="11"/>
        <v>0</v>
      </c>
      <c r="DY6" s="73">
        <f t="shared" si="11"/>
        <v>0</v>
      </c>
      <c r="DZ6" s="73">
        <f t="shared" si="11"/>
        <v>0</v>
      </c>
      <c r="EA6" s="73">
        <f t="shared" si="11"/>
        <v>0</v>
      </c>
      <c r="EB6" s="73">
        <f t="shared" si="11"/>
        <v>0</v>
      </c>
      <c r="EC6" s="73">
        <f t="shared" si="11"/>
        <v>0</v>
      </c>
      <c r="ED6" s="73" t="str">
        <f>IF(ED7="","",IF(ED7="-","【-】","【"&amp;SUBSTITUTE(TEXT(ED7,"#,##0.00"),"-","△")&amp;"】"))</f>
        <v>【0.00】</v>
      </c>
      <c r="EE6" s="73">
        <f t="shared" ref="EE6:EN6" si="12">IF(EE7="",NA(),EE7)</f>
        <v>0</v>
      </c>
      <c r="EF6" s="73">
        <f t="shared" si="12"/>
        <v>0</v>
      </c>
      <c r="EG6" s="73">
        <f t="shared" si="12"/>
        <v>0</v>
      </c>
      <c r="EH6" s="73">
        <f t="shared" si="12"/>
        <v>0</v>
      </c>
      <c r="EI6" s="73">
        <f t="shared" si="12"/>
        <v>0</v>
      </c>
      <c r="EJ6" s="81">
        <f t="shared" si="12"/>
        <v>5.e-002</v>
      </c>
      <c r="EK6" s="81">
        <f t="shared" si="12"/>
        <v>0.18</v>
      </c>
      <c r="EL6" s="81">
        <f t="shared" si="12"/>
        <v>1.e-002</v>
      </c>
      <c r="EM6" s="81">
        <f t="shared" si="12"/>
        <v>9.e-002</v>
      </c>
      <c r="EN6" s="81">
        <f t="shared" si="12"/>
        <v>2.e-002</v>
      </c>
      <c r="EO6" s="73" t="str">
        <f>IF(EO7="","",IF(EO7="-","【-】","【"&amp;SUBSTITUTE(TEXT(EO7,"#,##0.00"),"-","△")&amp;"】"))</f>
        <v>【0.04】</v>
      </c>
    </row>
    <row r="7" spans="1:148" s="59" customFormat="1">
      <c r="A7" s="60"/>
      <c r="B7" s="66">
        <v>2018</v>
      </c>
      <c r="C7" s="66">
        <v>22055</v>
      </c>
      <c r="D7" s="66">
        <v>46</v>
      </c>
      <c r="E7" s="66">
        <v>17</v>
      </c>
      <c r="F7" s="66">
        <v>6</v>
      </c>
      <c r="G7" s="66">
        <v>0</v>
      </c>
      <c r="H7" s="66" t="s">
        <v>96</v>
      </c>
      <c r="I7" s="66" t="s">
        <v>97</v>
      </c>
      <c r="J7" s="66" t="s">
        <v>98</v>
      </c>
      <c r="K7" s="66" t="s">
        <v>99</v>
      </c>
      <c r="L7" s="66" t="s">
        <v>100</v>
      </c>
      <c r="M7" s="66" t="s">
        <v>101</v>
      </c>
      <c r="N7" s="74" t="s">
        <v>102</v>
      </c>
      <c r="O7" s="74">
        <v>76.150000000000006</v>
      </c>
      <c r="P7" s="74">
        <v>1.1399999999999999</v>
      </c>
      <c r="Q7" s="74">
        <v>100.39</v>
      </c>
      <c r="R7" s="74">
        <v>3075</v>
      </c>
      <c r="S7" s="74">
        <v>54780</v>
      </c>
      <c r="T7" s="74">
        <v>404.2</v>
      </c>
      <c r="U7" s="74">
        <v>135.53</v>
      </c>
      <c r="V7" s="74">
        <v>619</v>
      </c>
      <c r="W7" s="74">
        <v>0.55000000000000004</v>
      </c>
      <c r="X7" s="74">
        <v>1125.45</v>
      </c>
      <c r="Y7" s="74">
        <v>89</v>
      </c>
      <c r="Z7" s="74">
        <v>84.13</v>
      </c>
      <c r="AA7" s="74">
        <v>79.319999999999993</v>
      </c>
      <c r="AB7" s="74">
        <v>78.790000000000006</v>
      </c>
      <c r="AC7" s="74">
        <v>78.25</v>
      </c>
      <c r="AD7" s="74">
        <v>99.08</v>
      </c>
      <c r="AE7" s="74">
        <v>97.28</v>
      </c>
      <c r="AF7" s="74">
        <v>98.49</v>
      </c>
      <c r="AG7" s="74">
        <v>99.09</v>
      </c>
      <c r="AH7" s="74">
        <v>101.36</v>
      </c>
      <c r="AI7" s="74">
        <v>101.27</v>
      </c>
      <c r="AJ7" s="74">
        <v>535.66999999999996</v>
      </c>
      <c r="AK7" s="74">
        <v>629.11</v>
      </c>
      <c r="AL7" s="74">
        <v>762.51</v>
      </c>
      <c r="AM7" s="74">
        <v>909.14</v>
      </c>
      <c r="AN7" s="74">
        <v>1055.29</v>
      </c>
      <c r="AO7" s="74">
        <v>221.59</v>
      </c>
      <c r="AP7" s="74">
        <v>244.06</v>
      </c>
      <c r="AQ7" s="74">
        <v>294.57</v>
      </c>
      <c r="AR7" s="74">
        <v>295.20999999999998</v>
      </c>
      <c r="AS7" s="74">
        <v>221.05</v>
      </c>
      <c r="AT7" s="74">
        <v>101.38</v>
      </c>
      <c r="AU7" s="74">
        <v>50.51</v>
      </c>
      <c r="AV7" s="74">
        <v>61.83</v>
      </c>
      <c r="AW7" s="74">
        <v>60.84</v>
      </c>
      <c r="AX7" s="74">
        <v>62.22</v>
      </c>
      <c r="AY7" s="74">
        <v>60.71</v>
      </c>
      <c r="AZ7" s="74">
        <v>56.86</v>
      </c>
      <c r="BA7" s="74">
        <v>57.91</v>
      </c>
      <c r="BB7" s="74">
        <v>94.41</v>
      </c>
      <c r="BC7" s="74">
        <v>90.89</v>
      </c>
      <c r="BD7" s="74">
        <v>80.95</v>
      </c>
      <c r="BE7" s="74">
        <v>65.72</v>
      </c>
      <c r="BF7" s="74">
        <v>0</v>
      </c>
      <c r="BG7" s="74">
        <v>0</v>
      </c>
      <c r="BH7" s="74">
        <v>0</v>
      </c>
      <c r="BI7" s="74">
        <v>0</v>
      </c>
      <c r="BJ7" s="74">
        <v>0</v>
      </c>
      <c r="BK7" s="74">
        <v>830.5</v>
      </c>
      <c r="BL7" s="74">
        <v>1029.24</v>
      </c>
      <c r="BM7" s="74">
        <v>1063.93</v>
      </c>
      <c r="BN7" s="74">
        <v>1060.8599999999999</v>
      </c>
      <c r="BO7" s="74">
        <v>1006.65</v>
      </c>
      <c r="BP7" s="74">
        <v>973.2</v>
      </c>
      <c r="BQ7" s="74">
        <v>104</v>
      </c>
      <c r="BR7" s="74">
        <v>83.04</v>
      </c>
      <c r="BS7" s="74">
        <v>90.92</v>
      </c>
      <c r="BT7" s="74">
        <v>73.319999999999993</v>
      </c>
      <c r="BU7" s="74">
        <v>82.66</v>
      </c>
      <c r="BV7" s="74">
        <v>43.66</v>
      </c>
      <c r="BW7" s="74">
        <v>43.13</v>
      </c>
      <c r="BX7" s="74">
        <v>46.26</v>
      </c>
      <c r="BY7" s="74">
        <v>45.81</v>
      </c>
      <c r="BZ7" s="74">
        <v>43.43</v>
      </c>
      <c r="CA7" s="74">
        <v>45.14</v>
      </c>
      <c r="CB7" s="74">
        <v>147.01</v>
      </c>
      <c r="CC7" s="74">
        <v>184.83</v>
      </c>
      <c r="CD7" s="74">
        <v>164.8</v>
      </c>
      <c r="CE7" s="74">
        <v>203.92</v>
      </c>
      <c r="CF7" s="74">
        <v>182.87</v>
      </c>
      <c r="CG7" s="74">
        <v>382.09</v>
      </c>
      <c r="CH7" s="74">
        <v>392.03</v>
      </c>
      <c r="CI7" s="74">
        <v>376.4</v>
      </c>
      <c r="CJ7" s="74">
        <v>383.92</v>
      </c>
      <c r="CK7" s="74">
        <v>400.44</v>
      </c>
      <c r="CL7" s="74">
        <v>377.19</v>
      </c>
      <c r="CM7" s="74">
        <v>49.26</v>
      </c>
      <c r="CN7" s="74">
        <v>49.63</v>
      </c>
      <c r="CO7" s="74">
        <v>49.26</v>
      </c>
      <c r="CP7" s="74">
        <v>48.89</v>
      </c>
      <c r="CQ7" s="74">
        <v>48.52</v>
      </c>
      <c r="CR7" s="74">
        <v>39.68</v>
      </c>
      <c r="CS7" s="74">
        <v>35.64</v>
      </c>
      <c r="CT7" s="74">
        <v>33.729999999999997</v>
      </c>
      <c r="CU7" s="74">
        <v>33.21</v>
      </c>
      <c r="CV7" s="74">
        <v>32.229999999999997</v>
      </c>
      <c r="CW7" s="74">
        <v>33.69</v>
      </c>
      <c r="CX7" s="74">
        <v>81.31</v>
      </c>
      <c r="CY7" s="74">
        <v>82.36</v>
      </c>
      <c r="CZ7" s="74">
        <v>82.66</v>
      </c>
      <c r="DA7" s="74">
        <v>84.36</v>
      </c>
      <c r="DB7" s="74">
        <v>85.46</v>
      </c>
      <c r="DC7" s="74">
        <v>83.95</v>
      </c>
      <c r="DD7" s="74">
        <v>82.92</v>
      </c>
      <c r="DE7" s="74">
        <v>79.989999999999995</v>
      </c>
      <c r="DF7" s="74">
        <v>79.98</v>
      </c>
      <c r="DG7" s="74">
        <v>80.8</v>
      </c>
      <c r="DH7" s="74">
        <v>80.08</v>
      </c>
      <c r="DI7" s="74">
        <v>30.69</v>
      </c>
      <c r="DJ7" s="74">
        <v>33.22</v>
      </c>
      <c r="DK7" s="74">
        <v>35.72</v>
      </c>
      <c r="DL7" s="74">
        <v>38.22</v>
      </c>
      <c r="DM7" s="74">
        <v>40.65</v>
      </c>
      <c r="DN7" s="74">
        <v>23.85</v>
      </c>
      <c r="DO7" s="74">
        <v>27.17</v>
      </c>
      <c r="DP7" s="74">
        <v>30.22</v>
      </c>
      <c r="DQ7" s="74">
        <v>33.380000000000003</v>
      </c>
      <c r="DR7" s="74">
        <v>30.26</v>
      </c>
      <c r="DS7" s="74">
        <v>27.36</v>
      </c>
      <c r="DT7" s="74">
        <v>0</v>
      </c>
      <c r="DU7" s="74">
        <v>0</v>
      </c>
      <c r="DV7" s="74">
        <v>0</v>
      </c>
      <c r="DW7" s="74">
        <v>0</v>
      </c>
      <c r="DX7" s="74">
        <v>0</v>
      </c>
      <c r="DY7" s="74">
        <v>0</v>
      </c>
      <c r="DZ7" s="74">
        <v>0</v>
      </c>
      <c r="EA7" s="74">
        <v>0</v>
      </c>
      <c r="EB7" s="74">
        <v>0</v>
      </c>
      <c r="EC7" s="74">
        <v>0</v>
      </c>
      <c r="ED7" s="74">
        <v>0</v>
      </c>
      <c r="EE7" s="74">
        <v>0</v>
      </c>
      <c r="EF7" s="74">
        <v>0</v>
      </c>
      <c r="EG7" s="74">
        <v>0</v>
      </c>
      <c r="EH7" s="74">
        <v>0</v>
      </c>
      <c r="EI7" s="74">
        <v>0</v>
      </c>
      <c r="EJ7" s="74">
        <v>5.e-002</v>
      </c>
      <c r="EK7" s="74">
        <v>0.18</v>
      </c>
      <c r="EL7" s="74">
        <v>1.e-002</v>
      </c>
      <c r="EM7" s="74">
        <v>9.e-002</v>
      </c>
      <c r="EN7" s="74">
        <v>2.e-002</v>
      </c>
      <c r="EO7" s="74">
        <v>4.e-002</v>
      </c>
    </row>
    <row r="8" spans="1:148">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row>
    <row r="9" spans="1:148">
      <c r="A9" s="61"/>
      <c r="B9" s="61" t="s">
        <v>103</v>
      </c>
      <c r="C9" s="61" t="s">
        <v>104</v>
      </c>
      <c r="D9" s="61" t="s">
        <v>105</v>
      </c>
      <c r="E9" s="61" t="s">
        <v>106</v>
      </c>
      <c r="F9" s="61" t="s">
        <v>107</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8">
      <c r="A10" s="61" t="s">
        <v>33</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2019-12-05T04:55:46Z</dcterms:created>
  <dcterms:modified xsi:type="dcterms:W3CDTF">2020-01-16T01:28:22Z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2020-01-16T01:28:22Z</vt:filetime>
  </property>
</Properties>
</file>