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ro-ad.local\share$\上下水道課\6304_経理係\01 上水道事業\　調査回答\経営比較分析表\R01\"/>
    </mc:Choice>
  </mc:AlternateContent>
  <workbookProtection workbookAlgorithmName="SHA-512" workbookHashValue="OMzaPurGlbLWSvuQl2b9D619moeu5mWL0Q6/UydmciqN/mWhR8IzSRPRAED5x33V4bYwM2ce+3MYpSt1A2N9bA==" workbookSaltValue="2aoUXXJpMYNukSZ5XeH7bQ==" workbookSpinCount="100000" lockStructure="1"/>
  <bookViews>
    <workbookView xWindow="0" yWindow="0" windowWidth="28800" windowHeight="124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<sst xmlns="http://schemas.openxmlformats.org/spreadsheetml/2006/main" count="220" uniqueCount="107">
  <si>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</si>
  <si>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</si>
  <si>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</si>
  <si>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</si>
  <si>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</si>
  <si>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</si>
  <si>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</si>
  <si>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</si>
  <si>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</si>
  <si>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</si>
  <si>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</si>
  <si>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</si>
  <si>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</si>
  <si>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</si>
  <si>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</si>
  <si>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</si>
  <si>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</si>
  <si>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</si>
  <si>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</si>
  <si>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</si>
  <si>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</si>
  <si>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</si>
  <si>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</si>
  <si>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</si>
  <si>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</si>
  <si>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</si>
  <si>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</si>
  <si>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</si>
  <si>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</si>
  <si>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</si>
  <si>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</si>
  <si>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</si>
  <si>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</si>
  <si>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</si>
  <si>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</si>
  <si>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</si>
  <si>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</si>
  <si>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</si>
  <si>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</si>
  <si>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</si>
  <si>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</si>
  <si>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</si>
  <si>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</si>
  <si>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</si>
  <si>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</si>
  <si>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</si>
  <si>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</si>
  <si>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</si>
  <si>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</si>
  <si>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</si>
  <si>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</si>
  <si>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</si>
  <si>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</si>
  <si>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</si>
  <si>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</si>
  <si>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</si>
  <si>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</si>
  <si>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</si>
  <si>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</si>
  <si>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</si>
  <si>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</si>
  <si>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</si>
  <si>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</si>
  <si>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</si>
  <si>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</si>
  <si>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</si>
  <si>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</si>
  <si>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</si>
  <si>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</si>
  <si>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</si>
  <si>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</si>
  <si>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</si>
  <si>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</si>
  <si>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</si>
  <si>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</si>
  <si>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</si>
  <si>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</si>
  <si>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</si>
  <si>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</si>
  <si>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</si>
  <si>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</si>
  <si>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</si>
  <si>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</si>
  <si>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</si>
  <si>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</si>
  <si>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</si>
  <si>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</si>
  <si>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</si>
  <si>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</si>
  <si>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</si>
  <si>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</si>
  <si>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</si>
  <si>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</si>
  <si>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</si>
  <si>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</si>
  <si>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</si>
  <si>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</si>
  <si>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</si>
  <si>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</si>
  <si>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</si>
  <si>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</si>
  <si>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</si>
  <si>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</si>
  <si>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</si>
  <si>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経常収支比率及び料金回収比率が100％を超え、累積欠損金もなく、流動比率は上昇傾向、企業債残高対給水収益比率は減少傾向にあることから、経営は健全と考える。
　しかし、給水人口は減少しており、今後料金収入の減少が懸念されることから、この状態を維持できるよう更なる費用削減や更新投資等に充てる財源確保に努める。</t>
    <rPh sb="1" eb="3">
      <t>ケイジョウ</t>
    </rPh>
    <rPh sb="3" eb="5">
      <t>シュウシ</t>
    </rPh>
    <rPh sb="5" eb="7">
      <t>ヒリツ</t>
    </rPh>
    <rPh sb="7" eb="8">
      <t>オヨ</t>
    </rPh>
    <rPh sb="9" eb="11">
      <t>リョウキン</t>
    </rPh>
    <rPh sb="11" eb="13">
      <t>カイシュウ</t>
    </rPh>
    <rPh sb="13" eb="15">
      <t>ヒリツ</t>
    </rPh>
    <rPh sb="21" eb="22">
      <t>コ</t>
    </rPh>
    <rPh sb="24" eb="26">
      <t>ルイセキ</t>
    </rPh>
    <rPh sb="26" eb="29">
      <t>ケッソンキン</t>
    </rPh>
    <rPh sb="33" eb="35">
      <t>リュウドウ</t>
    </rPh>
    <rPh sb="35" eb="37">
      <t>ヒリツ</t>
    </rPh>
    <rPh sb="38" eb="40">
      <t>ジョウショウ</t>
    </rPh>
    <rPh sb="40" eb="42">
      <t>ケイコウ</t>
    </rPh>
    <rPh sb="43" eb="45">
      <t>キギョウ</t>
    </rPh>
    <rPh sb="45" eb="46">
      <t>サイ</t>
    </rPh>
    <rPh sb="46" eb="48">
      <t>ザンダカ</t>
    </rPh>
    <rPh sb="48" eb="49">
      <t>タイ</t>
    </rPh>
    <rPh sb="49" eb="51">
      <t>キュウスイ</t>
    </rPh>
    <rPh sb="51" eb="53">
      <t>シュウエキ</t>
    </rPh>
    <rPh sb="53" eb="55">
      <t>ヒリツ</t>
    </rPh>
    <rPh sb="56" eb="58">
      <t>ゲンショウ</t>
    </rPh>
    <rPh sb="58" eb="60">
      <t>ケイコウ</t>
    </rPh>
    <rPh sb="68" eb="70">
      <t>ケイエイ</t>
    </rPh>
    <rPh sb="71" eb="73">
      <t>ケンゼン</t>
    </rPh>
    <rPh sb="74" eb="75">
      <t>カンガ</t>
    </rPh>
    <rPh sb="84" eb="86">
      <t>キュウスイ</t>
    </rPh>
    <rPh sb="86" eb="88">
      <t>ジンコウ</t>
    </rPh>
    <rPh sb="89" eb="91">
      <t>ゲンショウ</t>
    </rPh>
    <rPh sb="96" eb="98">
      <t>コンゴ</t>
    </rPh>
    <rPh sb="98" eb="100">
      <t>リョウキン</t>
    </rPh>
    <rPh sb="100" eb="102">
      <t>シュウニュウ</t>
    </rPh>
    <rPh sb="103" eb="105">
      <t>ゲンショウ</t>
    </rPh>
    <rPh sb="106" eb="108">
      <t>ケネン</t>
    </rPh>
    <rPh sb="118" eb="120">
      <t>ジョウタイ</t>
    </rPh>
    <rPh sb="121" eb="123">
      <t>イジ</t>
    </rPh>
    <rPh sb="128" eb="129">
      <t>サラ</t>
    </rPh>
    <rPh sb="131" eb="133">
      <t>ヒヨウ</t>
    </rPh>
    <rPh sb="133" eb="135">
      <t>サクゲン</t>
    </rPh>
    <rPh sb="136" eb="138">
      <t>コウシン</t>
    </rPh>
    <rPh sb="138" eb="140">
      <t>トウシ</t>
    </rPh>
    <rPh sb="140" eb="141">
      <t>ナド</t>
    </rPh>
    <rPh sb="142" eb="143">
      <t>ア</t>
    </rPh>
    <rPh sb="145" eb="147">
      <t>ザイゲン</t>
    </rPh>
    <rPh sb="147" eb="149">
      <t>カクホ</t>
    </rPh>
    <rPh sb="150" eb="151">
      <t>ツト</t>
    </rPh>
    <phoneticPr fontId="4"/>
  </si>
  <si>
    <t>　管路の更新を順次行っているが、法定耐用年数を超えた老朽管の増加に追い付いていないため、投資計画及び財源配分の見直しが必要と考えている。</t>
    <rPh sb="1" eb="3">
      <t>カンロ</t>
    </rPh>
    <rPh sb="4" eb="6">
      <t>コウシン</t>
    </rPh>
    <rPh sb="7" eb="9">
      <t>ジュンジ</t>
    </rPh>
    <rPh sb="9" eb="10">
      <t>オコナ</t>
    </rPh>
    <rPh sb="16" eb="18">
      <t>ホウテイ</t>
    </rPh>
    <rPh sb="18" eb="20">
      <t>タイヨウ</t>
    </rPh>
    <rPh sb="20" eb="22">
      <t>ネンスウ</t>
    </rPh>
    <rPh sb="23" eb="24">
      <t>コ</t>
    </rPh>
    <rPh sb="26" eb="28">
      <t>ロウキュウ</t>
    </rPh>
    <rPh sb="28" eb="29">
      <t>カン</t>
    </rPh>
    <rPh sb="30" eb="32">
      <t>ゾウカ</t>
    </rPh>
    <rPh sb="33" eb="34">
      <t>オ</t>
    </rPh>
    <rPh sb="35" eb="36">
      <t>ツ</t>
    </rPh>
    <rPh sb="44" eb="46">
      <t>トウシ</t>
    </rPh>
    <rPh sb="46" eb="48">
      <t>ケイカク</t>
    </rPh>
    <rPh sb="48" eb="49">
      <t>オヨ</t>
    </rPh>
    <rPh sb="50" eb="52">
      <t>ザイゲン</t>
    </rPh>
    <rPh sb="52" eb="54">
      <t>ハイブン</t>
    </rPh>
    <rPh sb="55" eb="57">
      <t>ミナオ</t>
    </rPh>
    <rPh sb="59" eb="61">
      <t>ヒツヨウ</t>
    </rPh>
    <rPh sb="62" eb="63">
      <t>カンガ</t>
    </rPh>
    <phoneticPr fontId="4"/>
  </si>
  <si>
    <t>　現時点では黒字で推移しており経営は安定しているが、老朽管の更新等が追い付いていないことから、今後は、管路の更新を推進していく必要がある。
　黒字経営を維持し将来負担の軽減も考慮した適切な投資計画を立て実施していく。</t>
    <rPh sb="1" eb="4">
      <t>ゲンジテン</t>
    </rPh>
    <rPh sb="6" eb="8">
      <t>クロジ</t>
    </rPh>
    <rPh sb="9" eb="11">
      <t>スイイ</t>
    </rPh>
    <rPh sb="15" eb="17">
      <t>ケイエイ</t>
    </rPh>
    <rPh sb="18" eb="20">
      <t>アンテイ</t>
    </rPh>
    <rPh sb="26" eb="28">
      <t>ロウキュウ</t>
    </rPh>
    <rPh sb="28" eb="29">
      <t>カン</t>
    </rPh>
    <rPh sb="30" eb="32">
      <t>コウシン</t>
    </rPh>
    <rPh sb="32" eb="33">
      <t>ナド</t>
    </rPh>
    <rPh sb="34" eb="35">
      <t>オ</t>
    </rPh>
    <rPh sb="36" eb="37">
      <t>ツ</t>
    </rPh>
    <rPh sb="47" eb="49">
      <t>コンゴ</t>
    </rPh>
    <rPh sb="51" eb="53">
      <t>カンロ</t>
    </rPh>
    <rPh sb="54" eb="56">
      <t>コウシン</t>
    </rPh>
    <rPh sb="57" eb="59">
      <t>スイシン</t>
    </rPh>
    <rPh sb="63" eb="65">
      <t>ヒツヨウ</t>
    </rPh>
    <rPh sb="71" eb="73">
      <t>クロジ</t>
    </rPh>
    <rPh sb="73" eb="75">
      <t>ケイエイ</t>
    </rPh>
    <rPh sb="76" eb="78">
      <t>イジ</t>
    </rPh>
    <rPh sb="79" eb="81">
      <t>ショウライ</t>
    </rPh>
    <rPh sb="81" eb="83">
      <t>フタン</t>
    </rPh>
    <rPh sb="84" eb="86">
      <t>ケイゲン</t>
    </rPh>
    <rPh sb="87" eb="89">
      <t>コウリョ</t>
    </rPh>
    <rPh sb="91" eb="93">
      <t>テキセツ</t>
    </rPh>
    <rPh sb="94" eb="96">
      <t>トウシ</t>
    </rPh>
    <rPh sb="96" eb="98">
      <t>ケイカク</t>
    </rPh>
    <rPh sb="99" eb="100">
      <t>タ</t>
    </rPh>
    <rPh sb="101" eb="10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</si>
</sst>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0.27</c:v>
                </c:pt>
                <c:pt idx="1">
                  <c:v>0.18</c:v>
                </c:pt>
                <c:pt idx="2">
                  <c:v>0.28000000000000003</c:v>
                </c:pt>
                <c:pt idx="3">
                  <c:v>0.37</c:v>
                </c:pt>
                <c:pt idx="4">
                  <c:v>0.19</c:v>
                </c:pt>
              </c:numCache>
            </c:numRef>
          </c:val>
          <c:extLst>
            <c:ext xmlns:c16="http://schemas.microsoft.com/office/drawing/2014/chart" uri="{C3380CC4-5D6E-409C-BE32-E72D297353CC}">
              <c16:uniqueId val="{00000000-AFFE-430D-A87A-9183A01116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0.99</c:v>
                </c:pt>
                <c:pt idx="2">
                  <c:v>0.71</c:v>
                </c:pt>
                <c:pt idx="3">
                  <c:v>0.54</c:v>
                </c:pt>
                <c:pt idx="4">
                  <c:v>0.5</c:v>
                </c:pt>
              </c:numCache>
            </c:numRef>
          </c:val>
          <c:smooth val="0"/>
          <c:extLst>
            <c:ext xmlns:c16="http://schemas.microsoft.com/office/drawing/2014/chart" uri="{C3380CC4-5D6E-409C-BE32-E72D297353CC}">
              <c16:uniqueId val="{00000001-AFFE-430D-A87A-9183A01116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38.56</c:v>
                </c:pt>
                <c:pt idx="1">
                  <c:v>37.549999999999997</c:v>
                </c:pt>
                <c:pt idx="2">
                  <c:v>38.06</c:v>
                </c:pt>
                <c:pt idx="3">
                  <c:v>38.28</c:v>
                </c:pt>
                <c:pt idx="4">
                  <c:v>36.67</c:v>
                </c:pt>
              </c:numCache>
            </c:numRef>
          </c:val>
          <c:extLst>
            <c:ext xmlns:c16="http://schemas.microsoft.com/office/drawing/2014/chart" uri="{C3380CC4-5D6E-409C-BE32-E72D297353CC}">
              <c16:uniqueId val="{00000000-A153-4B35-BCAA-E8EFB02DC22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54.77</c:v>
                </c:pt>
                <c:pt idx="2">
                  <c:v>54.92</c:v>
                </c:pt>
                <c:pt idx="3">
                  <c:v>55.63</c:v>
                </c:pt>
                <c:pt idx="4">
                  <c:v>55.03</c:v>
                </c:pt>
              </c:numCache>
            </c:numRef>
          </c:val>
          <c:smooth val="0"/>
          <c:extLst>
            <c:ext xmlns:c16="http://schemas.microsoft.com/office/drawing/2014/chart" uri="{C3380CC4-5D6E-409C-BE32-E72D297353CC}">
              <c16:uniqueId val="{00000001-A153-4B35-BCAA-E8EFB02DC22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85.46</c:v>
                </c:pt>
                <c:pt idx="1">
                  <c:v>86.65</c:v>
                </c:pt>
                <c:pt idx="2">
                  <c:v>85.84</c:v>
                </c:pt>
                <c:pt idx="3">
                  <c:v>84.79</c:v>
                </c:pt>
                <c:pt idx="4">
                  <c:v>88.47</c:v>
                </c:pt>
              </c:numCache>
            </c:numRef>
          </c:val>
          <c:extLst>
            <c:ext xmlns:c16="http://schemas.microsoft.com/office/drawing/2014/chart" uri="{C3380CC4-5D6E-409C-BE32-E72D297353CC}">
              <c16:uniqueId val="{00000000-0FE0-419C-8A34-9D8810D4684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82.89</c:v>
                </c:pt>
                <c:pt idx="2">
                  <c:v>82.66</c:v>
                </c:pt>
                <c:pt idx="3">
                  <c:v>82.04</c:v>
                </c:pt>
                <c:pt idx="4">
                  <c:v>81.900000000000006</c:v>
                </c:pt>
              </c:numCache>
            </c:numRef>
          </c:val>
          <c:smooth val="0"/>
          <c:extLst>
            <c:ext xmlns:c16="http://schemas.microsoft.com/office/drawing/2014/chart" uri="{C3380CC4-5D6E-409C-BE32-E72D297353CC}">
              <c16:uniqueId val="{00000001-0FE0-419C-8A34-9D8810D4684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114.36</c:v>
                </c:pt>
                <c:pt idx="1">
                  <c:v>114.61</c:v>
                </c:pt>
                <c:pt idx="2">
                  <c:v>114.08</c:v>
                </c:pt>
                <c:pt idx="3">
                  <c:v>112.52</c:v>
                </c:pt>
                <c:pt idx="4">
                  <c:v>117.6</c:v>
                </c:pt>
              </c:numCache>
            </c:numRef>
          </c:val>
          <c:extLst>
            <c:ext xmlns:c16="http://schemas.microsoft.com/office/drawing/2014/chart" uri="{C3380CC4-5D6E-409C-BE32-E72D297353CC}">
              <c16:uniqueId val="{00000000-959B-4231-A669-1E4FCF1047E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111.21</c:v>
                </c:pt>
                <c:pt idx="2">
                  <c:v>111.71</c:v>
                </c:pt>
                <c:pt idx="3">
                  <c:v>110.05</c:v>
                </c:pt>
                <c:pt idx="4">
                  <c:v>108.87</c:v>
                </c:pt>
              </c:numCache>
            </c:numRef>
          </c:val>
          <c:smooth val="0"/>
          <c:extLst>
            <c:ext xmlns:c16="http://schemas.microsoft.com/office/drawing/2014/chart" uri="{C3380CC4-5D6E-409C-BE32-E72D297353CC}">
              <c16:uniqueId val="{00000001-959B-4231-A669-1E4FCF1047E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46.94</c:v>
                </c:pt>
                <c:pt idx="1">
                  <c:v>48.16</c:v>
                </c:pt>
                <c:pt idx="2">
                  <c:v>49.3</c:v>
                </c:pt>
                <c:pt idx="3">
                  <c:v>50.42</c:v>
                </c:pt>
                <c:pt idx="4">
                  <c:v>51.24</c:v>
                </c:pt>
              </c:numCache>
            </c:numRef>
          </c:val>
          <c:extLst>
            <c:ext xmlns:c16="http://schemas.microsoft.com/office/drawing/2014/chart" uri="{C3380CC4-5D6E-409C-BE32-E72D297353CC}">
              <c16:uniqueId val="{00000000-48EF-4ECF-AE8F-61358F1BC91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47.46</c:v>
                </c:pt>
                <c:pt idx="2">
                  <c:v>48.49</c:v>
                </c:pt>
                <c:pt idx="3">
                  <c:v>48.05</c:v>
                </c:pt>
                <c:pt idx="4">
                  <c:v>48.87</c:v>
                </c:pt>
              </c:numCache>
            </c:numRef>
          </c:val>
          <c:smooth val="0"/>
          <c:extLst>
            <c:ext xmlns:c16="http://schemas.microsoft.com/office/drawing/2014/chart" uri="{C3380CC4-5D6E-409C-BE32-E72D297353CC}">
              <c16:uniqueId val="{00000001-48EF-4ECF-AE8F-61358F1BC91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10.17</c:v>
                </c:pt>
                <c:pt idx="1">
                  <c:v>9.9499999999999993</c:v>
                </c:pt>
                <c:pt idx="2">
                  <c:v>9.7899999999999991</c:v>
                </c:pt>
                <c:pt idx="3">
                  <c:v>9.51</c:v>
                </c:pt>
                <c:pt idx="4">
                  <c:v>9.26</c:v>
                </c:pt>
              </c:numCache>
            </c:numRef>
          </c:val>
          <c:extLst>
            <c:ext xmlns:c16="http://schemas.microsoft.com/office/drawing/2014/chart" uri="{C3380CC4-5D6E-409C-BE32-E72D297353CC}">
              <c16:uniqueId val="{00000000-3728-4CA0-8F38-24A81DD3D4C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9.7100000000000009</c:v>
                </c:pt>
                <c:pt idx="2">
                  <c:v>12.79</c:v>
                </c:pt>
                <c:pt idx="3">
                  <c:v>13.39</c:v>
                </c:pt>
                <c:pt idx="4">
                  <c:v>14.85</c:v>
                </c:pt>
              </c:numCache>
            </c:numRef>
          </c:val>
          <c:smooth val="0"/>
          <c:extLst>
            <c:ext xmlns:c16="http://schemas.microsoft.com/office/drawing/2014/chart" uri="{C3380CC4-5D6E-409C-BE32-E72D297353CC}">
              <c16:uniqueId val="{00000001-3728-4CA0-8F38-24A81DD3D4C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3C-45C0-88F5-EACBAF9E4D9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1.93</c:v>
                </c:pt>
                <c:pt idx="2">
                  <c:v>1.72</c:v>
                </c:pt>
                <c:pt idx="3">
                  <c:v>2.64</c:v>
                </c:pt>
                <c:pt idx="4">
                  <c:v>3.16</c:v>
                </c:pt>
              </c:numCache>
            </c:numRef>
          </c:val>
          <c:smooth val="0"/>
          <c:extLst>
            <c:ext xmlns:c16="http://schemas.microsoft.com/office/drawing/2014/chart" uri="{C3380CC4-5D6E-409C-BE32-E72D297353CC}">
              <c16:uniqueId val="{00000001-653C-45C0-88F5-EACBAF9E4D9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346.7</c:v>
                </c:pt>
                <c:pt idx="1">
                  <c:v>269.29000000000002</c:v>
                </c:pt>
                <c:pt idx="2">
                  <c:v>294.77999999999997</c:v>
                </c:pt>
                <c:pt idx="3">
                  <c:v>334.54</c:v>
                </c:pt>
                <c:pt idx="4">
                  <c:v>355.68</c:v>
                </c:pt>
              </c:numCache>
            </c:numRef>
          </c:val>
          <c:extLst>
            <c:ext xmlns:c16="http://schemas.microsoft.com/office/drawing/2014/chart" uri="{C3380CC4-5D6E-409C-BE32-E72D297353CC}">
              <c16:uniqueId val="{00000000-3CE9-41A5-8773-9B0CC786A5F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391.54</c:v>
                </c:pt>
                <c:pt idx="2">
                  <c:v>384.34</c:v>
                </c:pt>
                <c:pt idx="3">
                  <c:v>359.47</c:v>
                </c:pt>
                <c:pt idx="4">
                  <c:v>369.69</c:v>
                </c:pt>
              </c:numCache>
            </c:numRef>
          </c:val>
          <c:smooth val="0"/>
          <c:extLst>
            <c:ext xmlns:c16="http://schemas.microsoft.com/office/drawing/2014/chart" uri="{C3380CC4-5D6E-409C-BE32-E72D297353CC}">
              <c16:uniqueId val="{00000001-3CE9-41A5-8773-9B0CC786A5F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324.83</c:v>
                </c:pt>
                <c:pt idx="1">
                  <c:v>310.3</c:v>
                </c:pt>
                <c:pt idx="2">
                  <c:v>270.77</c:v>
                </c:pt>
                <c:pt idx="3">
                  <c:v>245.18</c:v>
                </c:pt>
                <c:pt idx="4">
                  <c:v>233.18</c:v>
                </c:pt>
              </c:numCache>
            </c:numRef>
          </c:val>
          <c:extLst>
            <c:ext xmlns:c16="http://schemas.microsoft.com/office/drawing/2014/chart" uri="{C3380CC4-5D6E-409C-BE32-E72D297353CC}">
              <c16:uniqueId val="{00000000-7D36-43D2-8244-56416BAC2A3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386.97</c:v>
                </c:pt>
                <c:pt idx="2">
                  <c:v>380.58</c:v>
                </c:pt>
                <c:pt idx="3">
                  <c:v>401.79</c:v>
                </c:pt>
                <c:pt idx="4">
                  <c:v>402.99</c:v>
                </c:pt>
              </c:numCache>
            </c:numRef>
          </c:val>
          <c:smooth val="0"/>
          <c:extLst>
            <c:ext xmlns:c16="http://schemas.microsoft.com/office/drawing/2014/chart" uri="{C3380CC4-5D6E-409C-BE32-E72D297353CC}">
              <c16:uniqueId val="{00000001-7D36-43D2-8244-56416BAC2A3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111.37</c:v>
                </c:pt>
                <c:pt idx="1">
                  <c:v>110.19</c:v>
                </c:pt>
                <c:pt idx="2">
                  <c:v>110.97</c:v>
                </c:pt>
                <c:pt idx="3">
                  <c:v>109.73</c:v>
                </c:pt>
                <c:pt idx="4">
                  <c:v>114.26</c:v>
                </c:pt>
              </c:numCache>
            </c:numRef>
          </c:val>
          <c:extLst>
            <c:ext xmlns:c16="http://schemas.microsoft.com/office/drawing/2014/chart" uri="{C3380CC4-5D6E-409C-BE32-E72D297353CC}">
              <c16:uniqueId val="{00000000-4698-4C56-8844-F071592A1C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101.72</c:v>
                </c:pt>
                <c:pt idx="2">
                  <c:v>102.38</c:v>
                </c:pt>
                <c:pt idx="3">
                  <c:v>100.12</c:v>
                </c:pt>
                <c:pt idx="4">
                  <c:v>98.66</c:v>
                </c:pt>
              </c:numCache>
            </c:numRef>
          </c:val>
          <c:smooth val="0"/>
          <c:extLst>
            <c:ext xmlns:c16="http://schemas.microsoft.com/office/drawing/2014/chart" uri="{C3380CC4-5D6E-409C-BE32-E72D297353CC}">
              <c16:uniqueId val="{00000001-4698-4C56-8844-F071592A1C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288.38</c:v>
                </c:pt>
                <c:pt idx="1">
                  <c:v>291.20999999999998</c:v>
                </c:pt>
                <c:pt idx="2">
                  <c:v>288.91000000000003</c:v>
                </c:pt>
                <c:pt idx="3">
                  <c:v>292.31</c:v>
                </c:pt>
                <c:pt idx="4">
                  <c:v>281.99</c:v>
                </c:pt>
              </c:numCache>
            </c:numRef>
          </c:val>
          <c:extLst>
            <c:ext xmlns:c16="http://schemas.microsoft.com/office/drawing/2014/chart" uri="{C3380CC4-5D6E-409C-BE32-E72D297353CC}">
              <c16:uniqueId val="{00000000-F48E-4061-A3ED-9BE7CAE02AA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168.2</c:v>
                </c:pt>
                <c:pt idx="2">
                  <c:v>168.67</c:v>
                </c:pt>
                <c:pt idx="3">
                  <c:v>174.97</c:v>
                </c:pt>
                <c:pt idx="4">
                  <c:v>178.59</c:v>
                </c:pt>
              </c:numCache>
            </c:numRef>
          </c:val>
          <c:smooth val="0"/>
          <c:extLst>
            <c:ext xmlns:c16="http://schemas.microsoft.com/office/drawing/2014/chart" uri="{C3380CC4-5D6E-409C-BE32-E72D297353CC}">
              <c16:uniqueId val="{00000001-F48E-4061-A3ED-9BE7CAE02AA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W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黒石市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33499</v>
      </c>
      <c r="AM8" s="60"/>
      <c r="AN8" s="60"/>
      <c r="AO8" s="60"/>
      <c r="AP8" s="60"/>
      <c r="AQ8" s="60"/>
      <c r="AR8" s="60"/>
      <c r="AS8" s="60"/>
      <c r="AT8" s="51">
        <f>データ!$S$6</f>
        <v>217.05</v>
      </c>
      <c r="AU8" s="52"/>
      <c r="AV8" s="52"/>
      <c r="AW8" s="52"/>
      <c r="AX8" s="52"/>
      <c r="AY8" s="52"/>
      <c r="AZ8" s="52"/>
      <c r="BA8" s="52"/>
      <c r="BB8" s="53">
        <f>データ!$T$6</f>
        <v>154.34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61.74</v>
      </c>
      <c r="J10" s="52"/>
      <c r="K10" s="52"/>
      <c r="L10" s="52"/>
      <c r="M10" s="52"/>
      <c r="N10" s="52"/>
      <c r="O10" s="63"/>
      <c r="P10" s="53">
        <f>データ!$P$6</f>
        <v>86.21</v>
      </c>
      <c r="Q10" s="53"/>
      <c r="R10" s="53"/>
      <c r="S10" s="53"/>
      <c r="T10" s="53"/>
      <c r="U10" s="53"/>
      <c r="V10" s="53"/>
      <c r="W10" s="60">
        <f>データ!$Q$6</f>
        <v>5184</v>
      </c>
      <c r="X10" s="60"/>
      <c r="Y10" s="60"/>
      <c r="Z10" s="60"/>
      <c r="AA10" s="60"/>
      <c r="AB10" s="60"/>
      <c r="AC10" s="60"/>
      <c r="AD10" s="2"/>
      <c r="AE10" s="2"/>
      <c r="AF10" s="2"/>
      <c r="AG10" s="2"/>
      <c r="AH10" s="4"/>
      <c r="AI10" s="4"/>
      <c r="AJ10" s="4"/>
      <c r="AK10" s="4"/>
      <c r="AL10" s="60">
        <f>データ!$U$6</f>
        <v>28693</v>
      </c>
      <c r="AM10" s="60"/>
      <c r="AN10" s="60"/>
      <c r="AO10" s="60"/>
      <c r="AP10" s="60"/>
      <c r="AQ10" s="60"/>
      <c r="AR10" s="60"/>
      <c r="AS10" s="60"/>
      <c r="AT10" s="51">
        <f>データ!$V$6</f>
        <v>35.6</v>
      </c>
      <c r="AU10" s="52"/>
      <c r="AV10" s="52"/>
      <c r="AW10" s="52"/>
      <c r="AX10" s="52"/>
      <c r="AY10" s="52"/>
      <c r="AZ10" s="52"/>
      <c r="BA10" s="52"/>
      <c r="BB10" s="53">
        <f>データ!$W$6</f>
        <v>805.98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x0gYxUkg1XE4ks6m2D3nD/SWXg3Ok1k3BpfipD5hzinM4jgyOOWAv2vPPmCXY0i4Nd8d4LJisvX47mmct50Arg==" saltValue="OE5itXxCBjJ56J9RxfDMY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22047</v>
      </c>
      <c r="D6" s="34">
        <f t="shared" si="3"/>
        <v>46</v>
      </c>
      <c r="E6" s="34">
        <f t="shared" si="3"/>
        <v>1</v>
      </c>
      <c r="F6" s="34">
        <f t="shared" si="3"/>
        <v>0</v>
      </c>
      <c r="G6" s="34">
        <f t="shared" si="3"/>
        <v>1</v>
      </c>
      <c r="H6" s="34" t="str">
        <f t="shared" si="3"/>
        <v>青森県　黒石市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61.74</v>
      </c>
      <c r="P6" s="35">
        <f t="shared" si="3"/>
        <v>86.21</v>
      </c>
      <c r="Q6" s="35">
        <f t="shared" si="3"/>
        <v>5184</v>
      </c>
      <c r="R6" s="35">
        <f t="shared" si="3"/>
        <v>33499</v>
      </c>
      <c r="S6" s="35">
        <f t="shared" si="3"/>
        <v>217.05</v>
      </c>
      <c r="T6" s="35">
        <f t="shared" si="3"/>
        <v>154.34</v>
      </c>
      <c r="U6" s="35">
        <f t="shared" si="3"/>
        <v>28693</v>
      </c>
      <c r="V6" s="35">
        <f t="shared" si="3"/>
        <v>35.6</v>
      </c>
      <c r="W6" s="35">
        <f t="shared" si="3"/>
        <v>805.98</v>
      </c>
      <c r="X6" s="36">
        <f>IF(X7="",NA(),X7)</f>
        <v>114.36</v>
      </c>
      <c r="Y6" s="36">
        <f t="shared" ref="Y6:AG6" si="4">IF(Y7="",NA(),Y7)</f>
        <v>114.61</v>
      </c>
      <c r="Z6" s="36">
        <f t="shared" si="4"/>
        <v>114.08</v>
      </c>
      <c r="AA6" s="36">
        <f t="shared" si="4"/>
        <v>112.52</v>
      </c>
      <c r="AB6" s="36">
        <f t="shared" si="4"/>
        <v>117.6</v>
      </c>
      <c r="AC6" s="36">
        <f t="shared" si="4"/>
        <v>109.04</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1.93</v>
      </c>
      <c r="AP6" s="36">
        <f t="shared" si="5"/>
        <v>1.72</v>
      </c>
      <c r="AQ6" s="36">
        <f t="shared" si="5"/>
        <v>2.64</v>
      </c>
      <c r="AR6" s="36">
        <f t="shared" si="5"/>
        <v>3.16</v>
      </c>
      <c r="AS6" s="35" t="str">
        <f>IF(AS7="","",IF(AS7="-","【-】","【"&amp;SUBSTITUTE(TEXT(AS7,"#,##0.00"),"-","△")&amp;"】"))</f>
        <v>【1.05】</v>
      </c>
      <c r="AT6" s="36">
        <f>IF(AT7="",NA(),AT7)</f>
        <v>346.7</v>
      </c>
      <c r="AU6" s="36">
        <f t="shared" ref="AU6:BC6" si="6">IF(AU7="",NA(),AU7)</f>
        <v>269.29000000000002</v>
      </c>
      <c r="AV6" s="36">
        <f t="shared" si="6"/>
        <v>294.77999999999997</v>
      </c>
      <c r="AW6" s="36">
        <f t="shared" si="6"/>
        <v>334.54</v>
      </c>
      <c r="AX6" s="36">
        <f t="shared" si="6"/>
        <v>355.68</v>
      </c>
      <c r="AY6" s="36">
        <f t="shared" si="6"/>
        <v>382.09</v>
      </c>
      <c r="AZ6" s="36">
        <f t="shared" si="6"/>
        <v>391.54</v>
      </c>
      <c r="BA6" s="36">
        <f t="shared" si="6"/>
        <v>384.34</v>
      </c>
      <c r="BB6" s="36">
        <f t="shared" si="6"/>
        <v>359.47</v>
      </c>
      <c r="BC6" s="36">
        <f t="shared" si="6"/>
        <v>369.69</v>
      </c>
      <c r="BD6" s="35" t="str">
        <f>IF(BD7="","",IF(BD7="-","【-】","【"&amp;SUBSTITUTE(TEXT(BD7,"#,##0.00"),"-","△")&amp;"】"))</f>
        <v>【261.93】</v>
      </c>
      <c r="BE6" s="36">
        <f>IF(BE7="",NA(),BE7)</f>
        <v>324.83</v>
      </c>
      <c r="BF6" s="36">
        <f t="shared" ref="BF6:BN6" si="7">IF(BF7="",NA(),BF7)</f>
        <v>310.3</v>
      </c>
      <c r="BG6" s="36">
        <f t="shared" si="7"/>
        <v>270.77</v>
      </c>
      <c r="BH6" s="36">
        <f t="shared" si="7"/>
        <v>245.18</v>
      </c>
      <c r="BI6" s="36">
        <f t="shared" si="7"/>
        <v>233.18</v>
      </c>
      <c r="BJ6" s="36">
        <f t="shared" si="7"/>
        <v>385.06</v>
      </c>
      <c r="BK6" s="36">
        <f t="shared" si="7"/>
        <v>386.97</v>
      </c>
      <c r="BL6" s="36">
        <f t="shared" si="7"/>
        <v>380.58</v>
      </c>
      <c r="BM6" s="36">
        <f t="shared" si="7"/>
        <v>401.79</v>
      </c>
      <c r="BN6" s="36">
        <f t="shared" si="7"/>
        <v>402.99</v>
      </c>
      <c r="BO6" s="35" t="str">
        <f>IF(BO7="","",IF(BO7="-","【-】","【"&amp;SUBSTITUTE(TEXT(BO7,"#,##0.00"),"-","△")&amp;"】"))</f>
        <v>【270.46】</v>
      </c>
      <c r="BP6" s="36">
        <f>IF(BP7="",NA(),BP7)</f>
        <v>111.37</v>
      </c>
      <c r="BQ6" s="36">
        <f t="shared" ref="BQ6:BY6" si="8">IF(BQ7="",NA(),BQ7)</f>
        <v>110.19</v>
      </c>
      <c r="BR6" s="36">
        <f t="shared" si="8"/>
        <v>110.97</v>
      </c>
      <c r="BS6" s="36">
        <f t="shared" si="8"/>
        <v>109.73</v>
      </c>
      <c r="BT6" s="36">
        <f t="shared" si="8"/>
        <v>114.26</v>
      </c>
      <c r="BU6" s="36">
        <f t="shared" si="8"/>
        <v>99.07</v>
      </c>
      <c r="BV6" s="36">
        <f t="shared" si="8"/>
        <v>101.72</v>
      </c>
      <c r="BW6" s="36">
        <f t="shared" si="8"/>
        <v>102.38</v>
      </c>
      <c r="BX6" s="36">
        <f t="shared" si="8"/>
        <v>100.12</v>
      </c>
      <c r="BY6" s="36">
        <f t="shared" si="8"/>
        <v>98.66</v>
      </c>
      <c r="BZ6" s="35" t="str">
        <f>IF(BZ7="","",IF(BZ7="-","【-】","【"&amp;SUBSTITUTE(TEXT(BZ7,"#,##0.00"),"-","△")&amp;"】"))</f>
        <v>【103.91】</v>
      </c>
      <c r="CA6" s="36">
        <f>IF(CA7="",NA(),CA7)</f>
        <v>288.38</v>
      </c>
      <c r="CB6" s="36">
        <f t="shared" ref="CB6:CJ6" si="9">IF(CB7="",NA(),CB7)</f>
        <v>291.20999999999998</v>
      </c>
      <c r="CC6" s="36">
        <f t="shared" si="9"/>
        <v>288.91000000000003</v>
      </c>
      <c r="CD6" s="36">
        <f t="shared" si="9"/>
        <v>292.31</v>
      </c>
      <c r="CE6" s="36">
        <f t="shared" si="9"/>
        <v>281.99</v>
      </c>
      <c r="CF6" s="36">
        <f t="shared" si="9"/>
        <v>173.03</v>
      </c>
      <c r="CG6" s="36">
        <f t="shared" si="9"/>
        <v>168.2</v>
      </c>
      <c r="CH6" s="36">
        <f t="shared" si="9"/>
        <v>168.67</v>
      </c>
      <c r="CI6" s="36">
        <f t="shared" si="9"/>
        <v>174.97</v>
      </c>
      <c r="CJ6" s="36">
        <f t="shared" si="9"/>
        <v>178.59</v>
      </c>
      <c r="CK6" s="35" t="str">
        <f>IF(CK7="","",IF(CK7="-","【-】","【"&amp;SUBSTITUTE(TEXT(CK7,"#,##0.00"),"-","△")&amp;"】"))</f>
        <v>【167.11】</v>
      </c>
      <c r="CL6" s="36">
        <f>IF(CL7="",NA(),CL7)</f>
        <v>38.56</v>
      </c>
      <c r="CM6" s="36">
        <f t="shared" ref="CM6:CU6" si="10">IF(CM7="",NA(),CM7)</f>
        <v>37.549999999999997</v>
      </c>
      <c r="CN6" s="36">
        <f t="shared" si="10"/>
        <v>38.06</v>
      </c>
      <c r="CO6" s="36">
        <f t="shared" si="10"/>
        <v>38.28</v>
      </c>
      <c r="CP6" s="36">
        <f t="shared" si="10"/>
        <v>36.67</v>
      </c>
      <c r="CQ6" s="36">
        <f t="shared" si="10"/>
        <v>58.58</v>
      </c>
      <c r="CR6" s="36">
        <f t="shared" si="10"/>
        <v>54.77</v>
      </c>
      <c r="CS6" s="36">
        <f t="shared" si="10"/>
        <v>54.92</v>
      </c>
      <c r="CT6" s="36">
        <f t="shared" si="10"/>
        <v>55.63</v>
      </c>
      <c r="CU6" s="36">
        <f t="shared" si="10"/>
        <v>55.03</v>
      </c>
      <c r="CV6" s="35" t="str">
        <f>IF(CV7="","",IF(CV7="-","【-】","【"&amp;SUBSTITUTE(TEXT(CV7,"#,##0.00"),"-","△")&amp;"】"))</f>
        <v>【60.27】</v>
      </c>
      <c r="CW6" s="36">
        <f>IF(CW7="",NA(),CW7)</f>
        <v>85.46</v>
      </c>
      <c r="CX6" s="36">
        <f t="shared" ref="CX6:DF6" si="11">IF(CX7="",NA(),CX7)</f>
        <v>86.65</v>
      </c>
      <c r="CY6" s="36">
        <f t="shared" si="11"/>
        <v>85.84</v>
      </c>
      <c r="CZ6" s="36">
        <f t="shared" si="11"/>
        <v>84.79</v>
      </c>
      <c r="DA6" s="36">
        <f t="shared" si="11"/>
        <v>88.47</v>
      </c>
      <c r="DB6" s="36">
        <f t="shared" si="11"/>
        <v>85.23</v>
      </c>
      <c r="DC6" s="36">
        <f t="shared" si="11"/>
        <v>82.89</v>
      </c>
      <c r="DD6" s="36">
        <f t="shared" si="11"/>
        <v>82.66</v>
      </c>
      <c r="DE6" s="36">
        <f t="shared" si="11"/>
        <v>82.04</v>
      </c>
      <c r="DF6" s="36">
        <f t="shared" si="11"/>
        <v>81.900000000000006</v>
      </c>
      <c r="DG6" s="35" t="str">
        <f>IF(DG7="","",IF(DG7="-","【-】","【"&amp;SUBSTITUTE(TEXT(DG7,"#,##0.00"),"-","△")&amp;"】"))</f>
        <v>【89.92】</v>
      </c>
      <c r="DH6" s="36">
        <f>IF(DH7="",NA(),DH7)</f>
        <v>46.94</v>
      </c>
      <c r="DI6" s="36">
        <f t="shared" ref="DI6:DQ6" si="12">IF(DI7="",NA(),DI7)</f>
        <v>48.16</v>
      </c>
      <c r="DJ6" s="36">
        <f t="shared" si="12"/>
        <v>49.3</v>
      </c>
      <c r="DK6" s="36">
        <f t="shared" si="12"/>
        <v>50.42</v>
      </c>
      <c r="DL6" s="36">
        <f t="shared" si="12"/>
        <v>51.24</v>
      </c>
      <c r="DM6" s="36">
        <f t="shared" si="12"/>
        <v>44.31</v>
      </c>
      <c r="DN6" s="36">
        <f t="shared" si="12"/>
        <v>47.46</v>
      </c>
      <c r="DO6" s="36">
        <f t="shared" si="12"/>
        <v>48.49</v>
      </c>
      <c r="DP6" s="36">
        <f t="shared" si="12"/>
        <v>48.05</v>
      </c>
      <c r="DQ6" s="36">
        <f t="shared" si="12"/>
        <v>48.87</v>
      </c>
      <c r="DR6" s="35" t="str">
        <f>IF(DR7="","",IF(DR7="-","【-】","【"&amp;SUBSTITUTE(TEXT(DR7,"#,##0.00"),"-","△")&amp;"】"))</f>
        <v>【48.85】</v>
      </c>
      <c r="DS6" s="36">
        <f>IF(DS7="",NA(),DS7)</f>
        <v>10.17</v>
      </c>
      <c r="DT6" s="36">
        <f t="shared" ref="DT6:EB6" si="13">IF(DT7="",NA(),DT7)</f>
        <v>9.9499999999999993</v>
      </c>
      <c r="DU6" s="36">
        <f t="shared" si="13"/>
        <v>9.7899999999999991</v>
      </c>
      <c r="DV6" s="36">
        <f t="shared" si="13"/>
        <v>9.51</v>
      </c>
      <c r="DW6" s="36">
        <f t="shared" si="13"/>
        <v>9.26</v>
      </c>
      <c r="DX6" s="36">
        <f t="shared" si="13"/>
        <v>10.09</v>
      </c>
      <c r="DY6" s="36">
        <f t="shared" si="13"/>
        <v>9.7100000000000009</v>
      </c>
      <c r="DZ6" s="36">
        <f t="shared" si="13"/>
        <v>12.79</v>
      </c>
      <c r="EA6" s="36">
        <f t="shared" si="13"/>
        <v>13.39</v>
      </c>
      <c r="EB6" s="36">
        <f t="shared" si="13"/>
        <v>14.85</v>
      </c>
      <c r="EC6" s="35" t="str">
        <f>IF(EC7="","",IF(EC7="-","【-】","【"&amp;SUBSTITUTE(TEXT(EC7,"#,##0.00"),"-","△")&amp;"】"))</f>
        <v>【17.80】</v>
      </c>
      <c r="ED6" s="36">
        <f>IF(ED7="",NA(),ED7)</f>
        <v>0.27</v>
      </c>
      <c r="EE6" s="36">
        <f t="shared" ref="EE6:EM6" si="14">IF(EE7="",NA(),EE7)</f>
        <v>0.18</v>
      </c>
      <c r="EF6" s="36">
        <f t="shared" si="14"/>
        <v>0.28000000000000003</v>
      </c>
      <c r="EG6" s="36">
        <f t="shared" si="14"/>
        <v>0.37</v>
      </c>
      <c r="EH6" s="36">
        <f t="shared" si="14"/>
        <v>0.19</v>
      </c>
      <c r="EI6" s="36">
        <f t="shared" si="14"/>
        <v>0.6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22047</v>
      </c>
      <c r="D7" s="38">
        <v>46</v>
      </c>
      <c r="E7" s="38">
        <v>1</v>
      </c>
      <c r="F7" s="38">
        <v>0</v>
      </c>
      <c r="G7" s="38">
        <v>1</v>
      </c>
      <c r="H7" s="38" t="s">
        <v>92</v>
      </c>
      <c r="I7" s="38" t="s">
        <v>93</v>
      </c>
      <c r="J7" s="38" t="s">
        <v>94</v>
      </c>
      <c r="K7" s="38" t="s">
        <v>95</v>
      </c>
      <c r="L7" s="38" t="s">
        <v>96</v>
      </c>
      <c r="M7" s="38" t="s">
        <v>97</v>
      </c>
      <c r="N7" s="39" t="s">
        <v>98</v>
      </c>
      <c r="O7" s="39">
        <v>61.74</v>
      </c>
      <c r="P7" s="39">
        <v>86.21</v>
      </c>
      <c r="Q7" s="39">
        <v>5184</v>
      </c>
      <c r="R7" s="39">
        <v>33499</v>
      </c>
      <c r="S7" s="39">
        <v>217.05</v>
      </c>
      <c r="T7" s="39">
        <v>154.34</v>
      </c>
      <c r="U7" s="39">
        <v>28693</v>
      </c>
      <c r="V7" s="39">
        <v>35.6</v>
      </c>
      <c r="W7" s="39">
        <v>805.98</v>
      </c>
      <c r="X7" s="39">
        <v>114.36</v>
      </c>
      <c r="Y7" s="39">
        <v>114.61</v>
      </c>
      <c r="Z7" s="39">
        <v>114.08</v>
      </c>
      <c r="AA7" s="39">
        <v>112.52</v>
      </c>
      <c r="AB7" s="39">
        <v>117.6</v>
      </c>
      <c r="AC7" s="39">
        <v>109.04</v>
      </c>
      <c r="AD7" s="39">
        <v>111.21</v>
      </c>
      <c r="AE7" s="39">
        <v>111.71</v>
      </c>
      <c r="AF7" s="39">
        <v>110.05</v>
      </c>
      <c r="AG7" s="39">
        <v>108.87</v>
      </c>
      <c r="AH7" s="39">
        <v>112.83</v>
      </c>
      <c r="AI7" s="39">
        <v>0</v>
      </c>
      <c r="AJ7" s="39">
        <v>0</v>
      </c>
      <c r="AK7" s="39">
        <v>0</v>
      </c>
      <c r="AL7" s="39">
        <v>0</v>
      </c>
      <c r="AM7" s="39">
        <v>0</v>
      </c>
      <c r="AN7" s="39">
        <v>3.77</v>
      </c>
      <c r="AO7" s="39">
        <v>1.93</v>
      </c>
      <c r="AP7" s="39">
        <v>1.72</v>
      </c>
      <c r="AQ7" s="39">
        <v>2.64</v>
      </c>
      <c r="AR7" s="39">
        <v>3.16</v>
      </c>
      <c r="AS7" s="39">
        <v>1.05</v>
      </c>
      <c r="AT7" s="39">
        <v>346.7</v>
      </c>
      <c r="AU7" s="39">
        <v>269.29000000000002</v>
      </c>
      <c r="AV7" s="39">
        <v>294.77999999999997</v>
      </c>
      <c r="AW7" s="39">
        <v>334.54</v>
      </c>
      <c r="AX7" s="39">
        <v>355.68</v>
      </c>
      <c r="AY7" s="39">
        <v>382.09</v>
      </c>
      <c r="AZ7" s="39">
        <v>391.54</v>
      </c>
      <c r="BA7" s="39">
        <v>384.34</v>
      </c>
      <c r="BB7" s="39">
        <v>359.47</v>
      </c>
      <c r="BC7" s="39">
        <v>369.69</v>
      </c>
      <c r="BD7" s="39">
        <v>261.93</v>
      </c>
      <c r="BE7" s="39">
        <v>324.83</v>
      </c>
      <c r="BF7" s="39">
        <v>310.3</v>
      </c>
      <c r="BG7" s="39">
        <v>270.77</v>
      </c>
      <c r="BH7" s="39">
        <v>245.18</v>
      </c>
      <c r="BI7" s="39">
        <v>233.18</v>
      </c>
      <c r="BJ7" s="39">
        <v>385.06</v>
      </c>
      <c r="BK7" s="39">
        <v>386.97</v>
      </c>
      <c r="BL7" s="39">
        <v>380.58</v>
      </c>
      <c r="BM7" s="39">
        <v>401.79</v>
      </c>
      <c r="BN7" s="39">
        <v>402.99</v>
      </c>
      <c r="BO7" s="39">
        <v>270.45999999999998</v>
      </c>
      <c r="BP7" s="39">
        <v>111.37</v>
      </c>
      <c r="BQ7" s="39">
        <v>110.19</v>
      </c>
      <c r="BR7" s="39">
        <v>110.97</v>
      </c>
      <c r="BS7" s="39">
        <v>109.73</v>
      </c>
      <c r="BT7" s="39">
        <v>114.26</v>
      </c>
      <c r="BU7" s="39">
        <v>99.07</v>
      </c>
      <c r="BV7" s="39">
        <v>101.72</v>
      </c>
      <c r="BW7" s="39">
        <v>102.38</v>
      </c>
      <c r="BX7" s="39">
        <v>100.12</v>
      </c>
      <c r="BY7" s="39">
        <v>98.66</v>
      </c>
      <c r="BZ7" s="39">
        <v>103.91</v>
      </c>
      <c r="CA7" s="39">
        <v>288.38</v>
      </c>
      <c r="CB7" s="39">
        <v>291.20999999999998</v>
      </c>
      <c r="CC7" s="39">
        <v>288.91000000000003</v>
      </c>
      <c r="CD7" s="39">
        <v>292.31</v>
      </c>
      <c r="CE7" s="39">
        <v>281.99</v>
      </c>
      <c r="CF7" s="39">
        <v>173.03</v>
      </c>
      <c r="CG7" s="39">
        <v>168.2</v>
      </c>
      <c r="CH7" s="39">
        <v>168.67</v>
      </c>
      <c r="CI7" s="39">
        <v>174.97</v>
      </c>
      <c r="CJ7" s="39">
        <v>178.59</v>
      </c>
      <c r="CK7" s="39">
        <v>167.11</v>
      </c>
      <c r="CL7" s="39">
        <v>38.56</v>
      </c>
      <c r="CM7" s="39">
        <v>37.549999999999997</v>
      </c>
      <c r="CN7" s="39">
        <v>38.06</v>
      </c>
      <c r="CO7" s="39">
        <v>38.28</v>
      </c>
      <c r="CP7" s="39">
        <v>36.67</v>
      </c>
      <c r="CQ7" s="39">
        <v>58.58</v>
      </c>
      <c r="CR7" s="39">
        <v>54.77</v>
      </c>
      <c r="CS7" s="39">
        <v>54.92</v>
      </c>
      <c r="CT7" s="39">
        <v>55.63</v>
      </c>
      <c r="CU7" s="39">
        <v>55.03</v>
      </c>
      <c r="CV7" s="39">
        <v>60.27</v>
      </c>
      <c r="CW7" s="39">
        <v>85.46</v>
      </c>
      <c r="CX7" s="39">
        <v>86.65</v>
      </c>
      <c r="CY7" s="39">
        <v>85.84</v>
      </c>
      <c r="CZ7" s="39">
        <v>84.79</v>
      </c>
      <c r="DA7" s="39">
        <v>88.47</v>
      </c>
      <c r="DB7" s="39">
        <v>85.23</v>
      </c>
      <c r="DC7" s="39">
        <v>82.89</v>
      </c>
      <c r="DD7" s="39">
        <v>82.66</v>
      </c>
      <c r="DE7" s="39">
        <v>82.04</v>
      </c>
      <c r="DF7" s="39">
        <v>81.900000000000006</v>
      </c>
      <c r="DG7" s="39">
        <v>89.92</v>
      </c>
      <c r="DH7" s="39">
        <v>46.94</v>
      </c>
      <c r="DI7" s="39">
        <v>48.16</v>
      </c>
      <c r="DJ7" s="39">
        <v>49.3</v>
      </c>
      <c r="DK7" s="39">
        <v>50.42</v>
      </c>
      <c r="DL7" s="39">
        <v>51.24</v>
      </c>
      <c r="DM7" s="39">
        <v>44.31</v>
      </c>
      <c r="DN7" s="39">
        <v>47.46</v>
      </c>
      <c r="DO7" s="39">
        <v>48.49</v>
      </c>
      <c r="DP7" s="39">
        <v>48.05</v>
      </c>
      <c r="DQ7" s="39">
        <v>48.87</v>
      </c>
      <c r="DR7" s="39">
        <v>48.85</v>
      </c>
      <c r="DS7" s="39">
        <v>10.17</v>
      </c>
      <c r="DT7" s="39">
        <v>9.9499999999999993</v>
      </c>
      <c r="DU7" s="39">
        <v>9.7899999999999991</v>
      </c>
      <c r="DV7" s="39">
        <v>9.51</v>
      </c>
      <c r="DW7" s="39">
        <v>9.26</v>
      </c>
      <c r="DX7" s="39">
        <v>10.09</v>
      </c>
      <c r="DY7" s="39">
        <v>9.7100000000000009</v>
      </c>
      <c r="DZ7" s="39">
        <v>12.79</v>
      </c>
      <c r="EA7" s="39">
        <v>13.39</v>
      </c>
      <c r="EB7" s="39">
        <v>14.85</v>
      </c>
      <c r="EC7" s="39">
        <v>17.8</v>
      </c>
      <c r="ED7" s="39">
        <v>0.27</v>
      </c>
      <c r="EE7" s="39">
        <v>0.18</v>
      </c>
      <c r="EF7" s="39">
        <v>0.28000000000000003</v>
      </c>
      <c r="EG7" s="39">
        <v>0.37</v>
      </c>
      <c r="EH7" s="39">
        <v>0.19</v>
      </c>
      <c r="EI7" s="39">
        <v>0.6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須藤 亜貴子</cp:lastModifiedBy>
  <dcterms:created xsi:type="dcterms:W3CDTF">2019-12-05T04:08:21Z</dcterms:created>
  <dcterms:modified xsi:type="dcterms:W3CDTF">2020-01-27T06:56:40Z</dcterms:modified>
  <cp:category/>
</cp:coreProperties>
</file>