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201803ld001\財政課共有\特会担当用\02 公営企業\06【公営企業】照会・回答\31年度\17 公営企業に係る経営比較分析表の分析等\02 各課から\"/>
    </mc:Choice>
  </mc:AlternateContent>
  <workbookProtection workbookAlgorithmName="SHA-512" workbookHashValue="jSIdif1WyDvRtEWxKSjRK6GqBjt3/7WaVuvNdIC/di9QHnMD0VYyO16VWzb7wT9JsxsIRGMOEtQHfeEruffing==" workbookSaltValue="tS5JeWfgF7DmZaa7IJMCEg==" workbookSpinCount="100000" lockStructure="1"/>
  <bookViews>
    <workbookView xWindow="0" yWindow="0" windowWidth="20490" windowHeight="561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IT76" i="4"/>
  <c r="CS51" i="4"/>
  <c r="HJ30" i="4"/>
  <c r="BZ76" i="4"/>
  <c r="MA51" i="4"/>
  <c r="C11" i="5"/>
  <c r="D11" i="5"/>
  <c r="E11" i="5"/>
  <c r="B11" i="5"/>
  <c r="BK76" i="4" l="1"/>
  <c r="LH51" i="4"/>
  <c r="LH30" i="4"/>
  <c r="IE76" i="4"/>
  <c r="GQ30" i="4"/>
  <c r="LT76" i="4"/>
  <c r="GQ51" i="4"/>
  <c r="BZ51" i="4"/>
  <c r="BZ30" i="4"/>
  <c r="BG30" i="4"/>
  <c r="LE76" i="4"/>
  <c r="FX51" i="4"/>
  <c r="HP76" i="4"/>
  <c r="FX30" i="4"/>
  <c r="AV76" i="4"/>
  <c r="KO51" i="4"/>
  <c r="KO30" i="4"/>
  <c r="BG51" i="4"/>
  <c r="KP76" i="4"/>
  <c r="HA76" i="4"/>
  <c r="AN51" i="4"/>
  <c r="FE30" i="4"/>
  <c r="AG76" i="4"/>
  <c r="FE51" i="4"/>
  <c r="AN30" i="4"/>
  <c r="JV51" i="4"/>
  <c r="JV30" i="4"/>
  <c r="KA76" i="4"/>
  <c r="EL51" i="4"/>
  <c r="JC30" i="4"/>
  <c r="EL30" i="4"/>
  <c r="R76" i="4"/>
  <c r="GL76" i="4"/>
  <c r="U51" i="4"/>
  <c r="U30" i="4"/>
  <c r="JC51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<sst xmlns="http://schemas.openxmlformats.org/spreadsheetml/2006/main" count="278" uniqueCount="140">
  <si>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</si>
  <si>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</si>
  <si>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</si>
  <si>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</si>
  <si>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</si>
  <si>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</si>
  <si>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</si>
  <si>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</si>
  <si>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</si>
  <si>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</si>
  <si>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</si>
  <si>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</si>
  <si>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</si>
  <si>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</si>
  <si>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</si>
  <si>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</si>
  <si>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</si>
  <si>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</si>
  <si>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</si>
  <si>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</si>
  <si>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</si>
  <si>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</si>
  <si>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</si>
  <si>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</si>
  <si>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</si>
  <si>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</si>
  <si>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</si>
  <si>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</si>
  <si>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</si>
  <si>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</si>
  <si>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</si>
  <si>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</si>
  <si>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</si>
  <si>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</si>
  <si>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</si>
  <si>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</si>
  <si>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</si>
  <si>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</si>
  <si>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</si>
  <si>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</si>
  <si>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</si>
  <si>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</si>
  <si>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</si>
  <si>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</si>
  <si>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</si>
  <si>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</si>
  <si>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</si>
  <si>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</si>
  <si>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</si>
  <si>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</si>
  <si>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</si>
  <si>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</si>
  <si>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</si>
  <si>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</si>
  <si>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</si>
  <si>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</si>
  <si>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</si>
  <si>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</si>
  <si>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</si>
  <si>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</si>
  <si>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</si>
  <si>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</si>
  <si>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</si>
  <si>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</si>
  <si>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</si>
  <si>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</si>
  <si>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</si>
  <si>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</si>
  <si>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</si>
  <si>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</si>
  <si>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</si>
  <si>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</si>
  <si>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</si>
  <si>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</si>
  <si>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</si>
  <si>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</si>
  <si>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</si>
  <si>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</si>
  <si>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</si>
  <si>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</si>
  <si>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</si>
  <si>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</si>
  <si>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</si>
  <si>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</si>
  <si>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</si>
  <si>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</si>
  <si>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</si>
  <si>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</si>
  <si>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</si>
  <si>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</si>
  <si>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</si>
  <si>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</si>
  <si>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</si>
  <si>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</si>
  <si>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</si>
  <si>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</si>
  <si>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</si>
  <si>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</si>
  <si>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</si>
  <si>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</si>
  <si>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</si>
  <si>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</si>
  <si>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</si>
  <si>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</si>
  <si>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</si>
  <si>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当該値(N)</t>
    <phoneticPr fontId="5"/>
  </si>
  <si>
    <t>当該値(N-2)</t>
    <phoneticPr fontId="5"/>
  </si>
  <si>
    <t>当該値(N)</t>
    <phoneticPr fontId="5"/>
  </si>
  <si>
    <t>当該値(N-1)</t>
    <phoneticPr fontId="5"/>
  </si>
  <si>
    <t>当該値(N-4)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</si>
  <si>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</si>
  <si>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</si>
  <si>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</si>
  <si>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</si>
  <si>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</si>
  <si>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</si>
  <si>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</si>
  <si>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</si>
  <si>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青森県　八戸市</t>
  </si>
  <si>
    <t>八戸市別館前駐車場</t>
  </si>
  <si>
    <t>法非適用</t>
  </si>
  <si>
    <t>駐車場整備事業</t>
  </si>
  <si>
    <t>-</t>
  </si>
  <si>
    <t>Ａ３Ｂ１</t>
  </si>
  <si>
    <t>非設置</t>
  </si>
  <si>
    <t>該当数値なし</t>
  </si>
  <si>
    <t>届出駐車場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</si>
  <si>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</si>
  <si>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</si>
  <si>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</si>
  <si>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</si>
  <si>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</si>
  <si>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</si>
  <si>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</si>
  <si>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</si>
  <si>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</si>
  <si>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・当該駐車場は、中央駐車場改築事業が完了し施設を再編したことに伴い、平成30年7月28日をもって廃止とした。</t>
    <rPh sb="1" eb="3">
      <t>トウガイ</t>
    </rPh>
    <rPh sb="8" eb="10">
      <t>チュウオウ</t>
    </rPh>
    <rPh sb="10" eb="13">
      <t>チュウシャジョウ</t>
    </rPh>
    <rPh sb="13" eb="15">
      <t>カイチク</t>
    </rPh>
    <rPh sb="15" eb="17">
      <t>ジギョウ</t>
    </rPh>
    <rPh sb="18" eb="20">
      <t>カンリョウ</t>
    </rPh>
    <rPh sb="21" eb="23">
      <t>シセツ</t>
    </rPh>
    <rPh sb="24" eb="26">
      <t>サイヘン</t>
    </rPh>
    <rPh sb="31" eb="32">
      <t>トモナ</t>
    </rPh>
    <rPh sb="34" eb="36">
      <t>ヘイセイ</t>
    </rPh>
    <rPh sb="38" eb="39">
      <t>ネン</t>
    </rPh>
    <rPh sb="40" eb="41">
      <t>ガツ</t>
    </rPh>
    <rPh sb="43" eb="44">
      <t>ヒ</t>
    </rPh>
    <rPh sb="48" eb="50">
      <t>ハイシ</t>
    </rPh>
    <phoneticPr fontId="15"/>
  </si>
  <si>
    <t xml:space="preserve">①収益的収支比率　
・当該施設は、平成30年7月28日より廃止となったが、廃止するまで期間内に高い収益を上げたため、数値が100％を超え黒字となった。
</t>
    <rPh sb="11" eb="13">
      <t>トウガイ</t>
    </rPh>
    <rPh sb="13" eb="15">
      <t>シセツ</t>
    </rPh>
    <rPh sb="17" eb="19">
      <t>ヘイセイ</t>
    </rPh>
    <rPh sb="29" eb="31">
      <t>ハイシ</t>
    </rPh>
    <rPh sb="37" eb="39">
      <t>ハイシ</t>
    </rPh>
    <rPh sb="43" eb="46">
      <t>キカンナイ</t>
    </rPh>
    <rPh sb="47" eb="48">
      <t>タカ</t>
    </rPh>
    <rPh sb="49" eb="51">
      <t>シュウエキ</t>
    </rPh>
    <rPh sb="52" eb="53">
      <t>ア</t>
    </rPh>
    <rPh sb="58" eb="60">
      <t>スウチ</t>
    </rPh>
    <rPh sb="66" eb="67">
      <t>コ</t>
    </rPh>
    <rPh sb="68" eb="70">
      <t>クロジ</t>
    </rPh>
    <phoneticPr fontId="15"/>
  </si>
  <si>
    <t>⑩企業債残高対料金収入比率
・平成30年度内に当該施設に係る借入金を完済したため、当該数値はゼロとなった。</t>
    <rPh sb="15" eb="17">
      <t>ヘイセイ</t>
    </rPh>
    <rPh sb="19" eb="21">
      <t>ネンド</t>
    </rPh>
    <rPh sb="21" eb="22">
      <t>ナイ</t>
    </rPh>
    <rPh sb="23" eb="25">
      <t>トウガイ</t>
    </rPh>
    <rPh sb="25" eb="27">
      <t>シセツ</t>
    </rPh>
    <rPh sb="28" eb="29">
      <t>カカ</t>
    </rPh>
    <rPh sb="30" eb="32">
      <t>カリイレ</t>
    </rPh>
    <rPh sb="32" eb="33">
      <t>キン</t>
    </rPh>
    <rPh sb="34" eb="36">
      <t>カンサイ</t>
    </rPh>
    <rPh sb="41" eb="43">
      <t>トウガイ</t>
    </rPh>
    <rPh sb="43" eb="45">
      <t>スウチ</t>
    </rPh>
    <phoneticPr fontId="15"/>
  </si>
  <si>
    <t>⑪稼働率
・当該駐車場を廃止した影響により、稼働率は前年度より低下した。</t>
    <rPh sb="1" eb="3">
      <t>カドウ</t>
    </rPh>
    <rPh sb="3" eb="4">
      <t>リツ</t>
    </rPh>
    <rPh sb="6" eb="8">
      <t>トウガイ</t>
    </rPh>
    <rPh sb="8" eb="11">
      <t>チュウシャジョウ</t>
    </rPh>
    <rPh sb="12" eb="14">
      <t>ハイシ</t>
    </rPh>
    <rPh sb="16" eb="18">
      <t>エイキョウ</t>
    </rPh>
    <rPh sb="22" eb="24">
      <t>カドウ</t>
    </rPh>
    <rPh sb="24" eb="25">
      <t>リツ</t>
    </rPh>
    <rPh sb="31" eb="33">
      <t>テイカ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</si>
</sst>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2" applyFont="1" applyBorder="1" applyAlignment="1" applyProtection="1">
      <alignment horizontal="left" vertical="top" wrapText="1"/>
      <protection locked="0"/>
    </xf>
    <xf numFmtId="0" fontId="6" fillId="0" borderId="0" xfId="2" applyFont="1" applyBorder="1" applyAlignment="1" applyProtection="1">
      <alignment horizontal="left" vertical="top" wrapText="1"/>
      <protection locked="0"/>
    </xf>
    <xf numFmtId="0" fontId="6" fillId="0" borderId="10" xfId="2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2" applyFont="1" applyBorder="1" applyAlignment="1" applyProtection="1">
      <alignment horizontal="left" vertical="top" wrapText="1"/>
      <protection locked="0"/>
    </xf>
    <xf numFmtId="0" fontId="6" fillId="0" borderId="1" xfId="2" applyFont="1" applyBorder="1" applyAlignment="1" applyProtection="1">
      <alignment horizontal="left" vertical="top" wrapText="1"/>
      <protection locked="0"/>
    </xf>
    <xf numFmtId="0" fontId="6" fillId="0" borderId="12" xfId="2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301.10000000000002</c:v>
                </c:pt>
                <c:pt idx="1">
                  <c:v>209.3</c:v>
                </c:pt>
                <c:pt idx="2">
                  <c:v>207.7</c:v>
                </c:pt>
                <c:pt idx="3">
                  <c:v>216.4</c:v>
                </c:pt>
                <c:pt idx="4">
                  <c:v>210.5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B5-4233-A987-3307BE63F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71184"/>
        <c:axId val="171567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B5-4233-A987-3307BE63F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71184"/>
        <c:axId val="171567656"/>
      </c:lineChart>
      <c:dateAx>
        <c:axId val="17157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567656"/>
        <c:crosses val="autoZero"/>
        <c:auto val="1"/>
        <c:lblOffset val="100"/>
        <c:baseTimeUnit val="years"/>
      </c:dateAx>
      <c:valAx>
        <c:axId val="171567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1571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27</c:v>
                </c:pt>
                <c:pt idx="1">
                  <c:v>14.4</c:v>
                </c:pt>
                <c:pt idx="2">
                  <c:v>9</c:v>
                </c:pt>
                <c:pt idx="3">
                  <c:v>4.5999999999999996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06-40A7-969B-AB7B99FE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7160"/>
        <c:axId val="173377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06-40A7-969B-AB7B99FE0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7160"/>
        <c:axId val="173377944"/>
      </c:lineChart>
      <c:dateAx>
        <c:axId val="173377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77944"/>
        <c:crosses val="autoZero"/>
        <c:auto val="1"/>
        <c:lblOffset val="100"/>
        <c:baseTimeUnit val="years"/>
      </c:dateAx>
      <c:valAx>
        <c:axId val="173377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3377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AB-455E-B02C-DA40228A1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6768"/>
        <c:axId val="173381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AB-455E-B02C-DA40228A1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6768"/>
        <c:axId val="173381080"/>
      </c:lineChart>
      <c:dateAx>
        <c:axId val="173376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81080"/>
        <c:crosses val="autoZero"/>
        <c:auto val="1"/>
        <c:lblOffset val="100"/>
        <c:baseTimeUnit val="years"/>
      </c:dateAx>
      <c:valAx>
        <c:axId val="173381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33767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88-4C53-85A9-EF80A6EC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82648"/>
        <c:axId val="173378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88-4C53-85A9-EF80A6EC4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2648"/>
        <c:axId val="173378336"/>
      </c:lineChart>
      <c:dateAx>
        <c:axId val="173382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78336"/>
        <c:crosses val="autoZero"/>
        <c:auto val="1"/>
        <c:lblOffset val="100"/>
        <c:baseTimeUnit val="years"/>
      </c:dateAx>
      <c:valAx>
        <c:axId val="173378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3382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10-40AF-98FE-E83494DF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8728"/>
        <c:axId val="17337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10-40AF-98FE-E83494DFF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8728"/>
        <c:axId val="173379120"/>
      </c:lineChart>
      <c:dateAx>
        <c:axId val="173378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79120"/>
        <c:crosses val="autoZero"/>
        <c:auto val="1"/>
        <c:lblOffset val="100"/>
        <c:baseTimeUnit val="years"/>
      </c:dateAx>
      <c:valAx>
        <c:axId val="17337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3378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B4-45C0-A2B9-C8D52B474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82256"/>
        <c:axId val="173381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B4-45C0-A2B9-C8D52B474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2256"/>
        <c:axId val="173381472"/>
      </c:lineChart>
      <c:dateAx>
        <c:axId val="173382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81472"/>
        <c:crosses val="autoZero"/>
        <c:auto val="1"/>
        <c:lblOffset val="100"/>
        <c:baseTimeUnit val="years"/>
      </c:dateAx>
      <c:valAx>
        <c:axId val="173381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33822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965.3</c:v>
                </c:pt>
                <c:pt idx="1">
                  <c:v>880.3</c:v>
                </c:pt>
                <c:pt idx="2">
                  <c:v>959.2</c:v>
                </c:pt>
                <c:pt idx="3">
                  <c:v>820.2</c:v>
                </c:pt>
                <c:pt idx="4">
                  <c:v>289.89999999999998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D9-4F18-B671-8E921BD3E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83040"/>
        <c:axId val="173379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6D9-4F18-B671-8E921BD3E2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3040"/>
        <c:axId val="173379904"/>
      </c:lineChart>
      <c:dateAx>
        <c:axId val="173383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79904"/>
        <c:crosses val="autoZero"/>
        <c:auto val="1"/>
        <c:lblOffset val="100"/>
        <c:baseTimeUnit val="years"/>
      </c:dateAx>
      <c:valAx>
        <c:axId val="173379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3383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74.900000000000006</c:v>
                </c:pt>
                <c:pt idx="1">
                  <c:v>58.1</c:v>
                </c:pt>
                <c:pt idx="2">
                  <c:v>58.2</c:v>
                </c:pt>
                <c:pt idx="3">
                  <c:v>58.4</c:v>
                </c:pt>
                <c:pt idx="4">
                  <c:v>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16-4598-BAB5-D4E1A420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83432"/>
        <c:axId val="17337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16-4598-BAB5-D4E1A420C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83432"/>
        <c:axId val="173376376"/>
      </c:lineChart>
      <c:dateAx>
        <c:axId val="173383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376376"/>
        <c:crosses val="autoZero"/>
        <c:auto val="1"/>
        <c:lblOffset val="100"/>
        <c:baseTimeUnit val="years"/>
      </c:dateAx>
      <c:valAx>
        <c:axId val="17337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733834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24607</c:v>
                </c:pt>
                <c:pt idx="1">
                  <c:v>27078</c:v>
                </c:pt>
                <c:pt idx="2">
                  <c:v>28673</c:v>
                </c:pt>
                <c:pt idx="3">
                  <c:v>29894</c:v>
                </c:pt>
                <c:pt idx="4">
                  <c:v>11454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522-4914-8EEE-1606262AF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04080"/>
        <c:axId val="17360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22-4914-8EEE-1606262AF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604080"/>
        <c:axId val="173601728"/>
      </c:lineChart>
      <c:dateAx>
        <c:axId val="17360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3601728"/>
        <c:crosses val="autoZero"/>
        <c:auto val="1"/>
        <c:lblOffset val="100"/>
        <c:baseTimeUnit val="years"/>
      </c:dateAx>
      <c:valAx>
        <c:axId val="17360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73604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S18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青森県八戸市　八戸市別館前駐車場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Ａ３Ｂ１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商業施設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2633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126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21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89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160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137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41640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42005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42370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42736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43101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41640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42005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42370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42736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43101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41640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42005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42370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42736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43101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301.10000000000002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209.3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207.7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216.4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210.5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965.3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880.3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959.2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820.2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289.89999999999998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385.5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419.4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371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509.2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449.1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3.5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3.2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2.9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6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3.8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252.8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269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276.60000000000002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274.8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277.2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138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139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41640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42005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42370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42736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43101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41640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42005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42370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42736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43101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41640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42005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42370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42736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43101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74.900000000000006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58.1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58.2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58.4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66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24607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27078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28673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29894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11454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23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22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16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21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17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40.700000000000003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38.200000000000003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34.6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37.6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33.200000000000003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7496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6967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7138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8131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8024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85628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>
        <f>データ!$B$11</f>
        <v>41640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>
        <f>データ!$C$11</f>
        <v>42005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>
        <f>データ!$D$11</f>
        <v>42370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>
        <f>データ!$E$11</f>
        <v>42736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>
        <f>データ!$F$11</f>
        <v>43101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>
        <f>データ!$B$11</f>
        <v>41640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>
        <f>データ!$C$11</f>
        <v>42005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>
        <f>データ!$D$11</f>
        <v>42370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>
        <f>データ!$E$11</f>
        <v>42736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>
        <f>データ!$F$11</f>
        <v>43101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>
        <f>データ!$B$11</f>
        <v>41640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>
        <f>データ!$C$11</f>
        <v>42005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>
        <f>データ!$D$11</f>
        <v>42370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>
        <f>データ!$E$11</f>
        <v>42736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>
        <f>データ!$F$11</f>
        <v>43101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27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14.4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9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4.5999999999999996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78.400000000000006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70.5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59.2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62.4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82.7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Dmfb64XjK6uGxz40sFTlcjmSf2sBjBG4yrVy+5XCK6UAuYvObyJS+sx4gIslT7nQ/PjduN7qSlggcNal5S75PQ==" saltValue="co22a039J2YvRKvgMVZCdA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90</v>
      </c>
      <c r="AL5" s="59" t="s">
        <v>101</v>
      </c>
      <c r="AM5" s="59" t="s">
        <v>102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103</v>
      </c>
      <c r="AV5" s="59" t="s">
        <v>90</v>
      </c>
      <c r="AW5" s="59" t="s">
        <v>104</v>
      </c>
      <c r="AX5" s="59" t="s">
        <v>102</v>
      </c>
      <c r="AY5" s="59" t="s">
        <v>105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100</v>
      </c>
      <c r="BG5" s="59" t="s">
        <v>90</v>
      </c>
      <c r="BH5" s="59" t="s">
        <v>106</v>
      </c>
      <c r="BI5" s="59" t="s">
        <v>102</v>
      </c>
      <c r="BJ5" s="59" t="s">
        <v>107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90</v>
      </c>
      <c r="BS5" s="59" t="s">
        <v>91</v>
      </c>
      <c r="BT5" s="59" t="s">
        <v>102</v>
      </c>
      <c r="BU5" s="59" t="s">
        <v>105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100</v>
      </c>
      <c r="CC5" s="59" t="s">
        <v>90</v>
      </c>
      <c r="CD5" s="59" t="s">
        <v>104</v>
      </c>
      <c r="CE5" s="59" t="s">
        <v>92</v>
      </c>
      <c r="CF5" s="59" t="s">
        <v>105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90</v>
      </c>
      <c r="CQ5" s="59" t="s">
        <v>101</v>
      </c>
      <c r="CR5" s="59" t="s">
        <v>108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109</v>
      </c>
      <c r="DA5" s="59" t="s">
        <v>90</v>
      </c>
      <c r="DB5" s="59" t="s">
        <v>101</v>
      </c>
      <c r="DC5" s="59" t="s">
        <v>102</v>
      </c>
      <c r="DD5" s="59" t="s">
        <v>110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111</v>
      </c>
      <c r="DL5" s="59" t="s">
        <v>90</v>
      </c>
      <c r="DM5" s="59" t="s">
        <v>101</v>
      </c>
      <c r="DN5" s="59" t="s">
        <v>102</v>
      </c>
      <c r="DO5" s="59" t="s">
        <v>105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112</v>
      </c>
      <c r="B6" s="60">
        <f>B8</f>
        <v>2018</v>
      </c>
      <c r="C6" s="60">
        <f t="shared" ref="C6:X6" si="1">C8</f>
        <v>22039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2</v>
      </c>
      <c r="H6" s="60" t="str">
        <f>SUBSTITUTE(H8,"　","")</f>
        <v>青森県八戸市</v>
      </c>
      <c r="I6" s="60" t="str">
        <f t="shared" si="1"/>
        <v>八戸市別館前駐車場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21</v>
      </c>
      <c r="S6" s="62" t="str">
        <f t="shared" si="1"/>
        <v>商業施設</v>
      </c>
      <c r="T6" s="62" t="str">
        <f t="shared" si="1"/>
        <v>無</v>
      </c>
      <c r="U6" s="63">
        <f t="shared" si="1"/>
        <v>2633</v>
      </c>
      <c r="V6" s="63">
        <f t="shared" si="1"/>
        <v>89</v>
      </c>
      <c r="W6" s="63">
        <f t="shared" si="1"/>
        <v>160</v>
      </c>
      <c r="X6" s="62" t="str">
        <f t="shared" si="1"/>
        <v>代行制</v>
      </c>
      <c r="Y6" s="64">
        <f>IF(Y8="-",NA(),Y8)</f>
        <v>301.10000000000002</v>
      </c>
      <c r="Z6" s="64">
        <f t="shared" ref="Z6:AH6" si="2">IF(Z8="-",NA(),Z8)</f>
        <v>209.3</v>
      </c>
      <c r="AA6" s="64">
        <f t="shared" si="2"/>
        <v>207.7</v>
      </c>
      <c r="AB6" s="64">
        <f t="shared" si="2"/>
        <v>216.4</v>
      </c>
      <c r="AC6" s="64">
        <f t="shared" si="2"/>
        <v>210.5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74.900000000000006</v>
      </c>
      <c r="BG6" s="64">
        <f t="shared" ref="BG6:BO6" si="5">IF(BG8="-",NA(),BG8)</f>
        <v>58.1</v>
      </c>
      <c r="BH6" s="64">
        <f t="shared" si="5"/>
        <v>58.2</v>
      </c>
      <c r="BI6" s="64">
        <f t="shared" si="5"/>
        <v>58.4</v>
      </c>
      <c r="BJ6" s="64">
        <f t="shared" si="5"/>
        <v>66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24607</v>
      </c>
      <c r="BR6" s="65">
        <f t="shared" ref="BR6:BZ6" si="6">IF(BR8="-",NA(),BR8)</f>
        <v>27078</v>
      </c>
      <c r="BS6" s="65">
        <f t="shared" si="6"/>
        <v>28673</v>
      </c>
      <c r="BT6" s="65">
        <f t="shared" si="6"/>
        <v>29894</v>
      </c>
      <c r="BU6" s="65">
        <f t="shared" si="6"/>
        <v>11454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113</v>
      </c>
      <c r="CM6" s="63">
        <f t="shared" ref="CM6:CN6" si="7">CM8</f>
        <v>85628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27</v>
      </c>
      <c r="DA6" s="64">
        <f t="shared" ref="DA6:DI6" si="8">IF(DA8="-",NA(),DA8)</f>
        <v>14.4</v>
      </c>
      <c r="DB6" s="64">
        <f t="shared" si="8"/>
        <v>9</v>
      </c>
      <c r="DC6" s="64">
        <f t="shared" si="8"/>
        <v>4.5999999999999996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965.3</v>
      </c>
      <c r="DL6" s="64">
        <f t="shared" ref="DL6:DT6" si="9">IF(DL8="-",NA(),DL8)</f>
        <v>880.3</v>
      </c>
      <c r="DM6" s="64">
        <f t="shared" si="9"/>
        <v>959.2</v>
      </c>
      <c r="DN6" s="64">
        <f t="shared" si="9"/>
        <v>820.2</v>
      </c>
      <c r="DO6" s="64">
        <f t="shared" si="9"/>
        <v>289.89999999999998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115</v>
      </c>
      <c r="B7" s="60">
        <f t="shared" ref="B7:X7" si="10">B8</f>
        <v>2018</v>
      </c>
      <c r="C7" s="60">
        <f t="shared" si="10"/>
        <v>22039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2</v>
      </c>
      <c r="H7" s="60" t="str">
        <f t="shared" si="10"/>
        <v>青森県　八戸市</v>
      </c>
      <c r="I7" s="60" t="str">
        <f t="shared" si="10"/>
        <v>八戸市別館前駐車場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21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2633</v>
      </c>
      <c r="V7" s="63">
        <f t="shared" si="10"/>
        <v>89</v>
      </c>
      <c r="W7" s="63">
        <f t="shared" si="10"/>
        <v>160</v>
      </c>
      <c r="X7" s="62" t="str">
        <f t="shared" si="10"/>
        <v>代行制</v>
      </c>
      <c r="Y7" s="64">
        <f>Y8</f>
        <v>301.10000000000002</v>
      </c>
      <c r="Z7" s="64">
        <f t="shared" ref="Z7:AH7" si="11">Z8</f>
        <v>209.3</v>
      </c>
      <c r="AA7" s="64">
        <f t="shared" si="11"/>
        <v>207.7</v>
      </c>
      <c r="AB7" s="64">
        <f t="shared" si="11"/>
        <v>216.4</v>
      </c>
      <c r="AC7" s="64">
        <f t="shared" si="11"/>
        <v>210.5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74.900000000000006</v>
      </c>
      <c r="BG7" s="64">
        <f t="shared" ref="BG7:BO7" si="14">BG8</f>
        <v>58.1</v>
      </c>
      <c r="BH7" s="64">
        <f t="shared" si="14"/>
        <v>58.2</v>
      </c>
      <c r="BI7" s="64">
        <f t="shared" si="14"/>
        <v>58.4</v>
      </c>
      <c r="BJ7" s="64">
        <f t="shared" si="14"/>
        <v>66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24607</v>
      </c>
      <c r="BR7" s="65">
        <f t="shared" ref="BR7:BZ7" si="15">BR8</f>
        <v>27078</v>
      </c>
      <c r="BS7" s="65">
        <f t="shared" si="15"/>
        <v>28673</v>
      </c>
      <c r="BT7" s="65">
        <f t="shared" si="15"/>
        <v>29894</v>
      </c>
      <c r="BU7" s="65">
        <f t="shared" si="15"/>
        <v>11454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117</v>
      </c>
      <c r="CL7" s="61"/>
      <c r="CM7" s="63">
        <f>CM8</f>
        <v>85628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117</v>
      </c>
      <c r="CY7" s="61"/>
      <c r="CZ7" s="64">
        <f>CZ8</f>
        <v>27</v>
      </c>
      <c r="DA7" s="64">
        <f t="shared" ref="DA7:DI7" si="16">DA8</f>
        <v>14.4</v>
      </c>
      <c r="DB7" s="64">
        <f t="shared" si="16"/>
        <v>9</v>
      </c>
      <c r="DC7" s="64">
        <f t="shared" si="16"/>
        <v>4.5999999999999996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965.3</v>
      </c>
      <c r="DL7" s="64">
        <f t="shared" ref="DL7:DT7" si="17">DL8</f>
        <v>880.3</v>
      </c>
      <c r="DM7" s="64">
        <f t="shared" si="17"/>
        <v>959.2</v>
      </c>
      <c r="DN7" s="64">
        <f t="shared" si="17"/>
        <v>820.2</v>
      </c>
      <c r="DO7" s="64">
        <f t="shared" si="17"/>
        <v>289.89999999999998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15">
      <c r="A8" s="49"/>
      <c r="B8" s="67">
        <v>2018</v>
      </c>
      <c r="C8" s="67">
        <v>22039</v>
      </c>
      <c r="D8" s="67">
        <v>47</v>
      </c>
      <c r="E8" s="67">
        <v>14</v>
      </c>
      <c r="F8" s="67">
        <v>0</v>
      </c>
      <c r="G8" s="67">
        <v>2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21</v>
      </c>
      <c r="S8" s="69" t="s">
        <v>128</v>
      </c>
      <c r="T8" s="69" t="s">
        <v>129</v>
      </c>
      <c r="U8" s="70">
        <v>2633</v>
      </c>
      <c r="V8" s="70">
        <v>89</v>
      </c>
      <c r="W8" s="70">
        <v>160</v>
      </c>
      <c r="X8" s="69" t="s">
        <v>130</v>
      </c>
      <c r="Y8" s="71">
        <v>301.10000000000002</v>
      </c>
      <c r="Z8" s="71">
        <v>209.3</v>
      </c>
      <c r="AA8" s="71">
        <v>207.7</v>
      </c>
      <c r="AB8" s="71">
        <v>216.4</v>
      </c>
      <c r="AC8" s="71">
        <v>210.5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74.900000000000006</v>
      </c>
      <c r="BG8" s="71">
        <v>58.1</v>
      </c>
      <c r="BH8" s="71">
        <v>58.2</v>
      </c>
      <c r="BI8" s="71">
        <v>58.4</v>
      </c>
      <c r="BJ8" s="71">
        <v>66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24607</v>
      </c>
      <c r="BR8" s="72">
        <v>27078</v>
      </c>
      <c r="BS8" s="72">
        <v>28673</v>
      </c>
      <c r="BT8" s="73">
        <v>29894</v>
      </c>
      <c r="BU8" s="73">
        <v>11454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85628</v>
      </c>
      <c r="CN8" s="70">
        <v>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27</v>
      </c>
      <c r="DA8" s="71">
        <v>14.4</v>
      </c>
      <c r="DB8" s="71">
        <v>9</v>
      </c>
      <c r="DC8" s="71">
        <v>4.5999999999999996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965.3</v>
      </c>
      <c r="DL8" s="71">
        <v>880.3</v>
      </c>
      <c r="DM8" s="71">
        <v>959.2</v>
      </c>
      <c r="DN8" s="71">
        <v>820.2</v>
      </c>
      <c r="DO8" s="71">
        <v>289.89999999999998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wat_akaishi</cp:lastModifiedBy>
  <cp:lastPrinted>2020-01-27T06:19:52Z</cp:lastPrinted>
  <dcterms:created xsi:type="dcterms:W3CDTF">2019-12-05T07:20:14Z</dcterms:created>
  <dcterms:modified xsi:type="dcterms:W3CDTF">2020-01-30T06:53:04Z</dcterms:modified>
  <cp:category/>
</cp:coreProperties>
</file>