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pc-user\Desktop\"/>
    </mc:Choice>
  </mc:AlternateContent>
  <xr:revisionPtr revIDLastSave="0" documentId="13_ncr:1_{94ACECAF-227D-4E29-9096-D55053DBAC43}" xr6:coauthVersionLast="45" xr6:coauthVersionMax="45" xr10:uidLastSave="{00000000-0000-0000-0000-000000000000}"/>
  <workbookProtection workbookAlgorithmName="SHA-512" workbookHashValue="vqcg3P2NrMRbXMYDrCePRU2hW6DdhPeXug8sze0NxWQY1eSCGcGZjNeXQQWiElvb7DKxey+QLDnTSMFFBCGmFw==" workbookSaltValue="IvOsVtW8cCo89Nq3GdoC6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Q6" i="5"/>
  <c r="P6" i="5"/>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G85" i="4"/>
  <c r="E85" i="4"/>
  <c r="AT10" i="4"/>
  <c r="AD10" i="4"/>
  <c r="W10" i="4"/>
  <c r="P10" i="4"/>
  <c r="I10" i="4"/>
  <c r="B10" i="4"/>
  <c r="BB8" i="4"/>
  <c r="AT8" i="4"/>
  <c r="AL8" i="4"/>
  <c r="AD8" i="4"/>
  <c r="P8" i="4"/>
  <c r="B8"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<sst xmlns="http://schemas.openxmlformats.org/spreadsheetml/2006/main" count="223" uniqueCount="111">
  <si>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</si>
  <si>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</si>
  <si>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</si>
  <si>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</si>
  <si>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</si>
  <si>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</si>
  <si>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</si>
  <si>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</si>
  <si>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</si>
  <si>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</si>
  <si>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</si>
  <si>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</si>
  <si>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</si>
  <si>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</si>
  <si>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</si>
  <si>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</si>
  <si>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</si>
  <si>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</si>
  <si>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</si>
  <si>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</si>
  <si>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</si>
  <si>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</si>
  <si>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</si>
  <si>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</si>
  <si>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</si>
  <si>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</si>
  <si>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</si>
  <si>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</si>
  <si>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</si>
  <si>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</si>
  <si>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</si>
  <si>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</si>
  <si>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</si>
  <si>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</si>
  <si>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</si>
  <si>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</si>
  <si>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</si>
  <si>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</si>
  <si>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</si>
  <si>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</si>
  <si>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</si>
  <si>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</si>
  <si>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</si>
  <si>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</si>
  <si>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</si>
  <si>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</si>
  <si>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</si>
  <si>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</si>
  <si>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</si>
  <si>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</si>
  <si>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</si>
  <si>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</si>
  <si>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</si>
  <si>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</si>
  <si>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</si>
  <si>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</si>
  <si>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</si>
  <si>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</si>
  <si>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</si>
  <si>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</si>
  <si>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</si>
  <si>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</si>
  <si>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</si>
  <si>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</si>
  <si>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</si>
  <si>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</si>
  <si>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</si>
  <si>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</si>
  <si>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</si>
  <si>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</si>
  <si>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</si>
  <si>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</si>
  <si>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</si>
  <si>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</si>
  <si>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</si>
  <si>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</si>
  <si>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</si>
  <si>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</si>
  <si>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</si>
  <si>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</si>
  <si>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</si>
  <si>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</si>
  <si>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</si>
  <si>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</si>
  <si>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</si>
  <si>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</si>
  <si>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</si>
  <si>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</si>
  <si>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</si>
  <si>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</si>
  <si>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</si>
  <si>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</si>
  <si>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</si>
  <si>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</si>
  <si>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</si>
  <si>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</si>
  <si>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</si>
  <si>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</si>
  <si>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</si>
  <si>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</si>
  <si>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</si>
  <si>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</si>
  <si>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</si>
  <si>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</si>
  <si>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</si>
  <si>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</si>
  <si>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</si>
  <si>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</si>
  <si>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小規模集合排水処理施設事業では、平成28年度から経常収支比率は低下しており、累積欠損金比率も類似団体と比較して高い傾向にある。しかし、下水道事業全体で見ると平成28年度に累積欠損金が解消され、収支は安定している。
  企業債残高については今後とも、投資対象の費用対効果の精査と効率的な施設整備を基本として、可能な限り費用を抑制し、将来の投資に備える財源確保に努めたい。
  また当市では事業ごとの経営状況により、使用料をそれぞれに設定するのでは結果的に実施された事業の不採算部分の責任を地域住民が負わされ、料金格差が生じることで住居地域による不公平感が否めないため、統一の料金設定を採用している。
  そのため事業ごとに分析すると経営状況はあまり好ましくないが、下水道事業全体で考えると概ね健全な経営状況にあると言える。</t>
    <rPh sb="160" eb="162">
      <t>ヒヨウ</t>
    </rPh>
    <phoneticPr fontId="4"/>
  </si>
  <si>
    <t xml:space="preserve">  老朽化の状況については、類似団体と比較すると有形固定資産減価償却率はやや高くなってはいるものの、管渠老朽化率については対象となる管渠が発生していないことから、現状では施設等の改築・更新は必要ないものと考える。
  しかし、今後施設等の老朽化が進み改築・更新が必要となった際には一気に費用が増加しないように計画的に更新していく必要がある。</t>
    <rPh sb="38" eb="39">
      <t>タカ</t>
    </rPh>
    <rPh sb="164" eb="166">
      <t>ヒツヨウ</t>
    </rPh>
    <phoneticPr fontId="4"/>
  </si>
  <si>
    <t xml:space="preserve">  今後は人口減少に伴い使用料収入も減少していくことから、公共下水道事業の負担とならないようにできる限りの維持管理費用の削減と老朽化した施設等についても、適正な維持管理を行いながら計画的に更新し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</si>
</sst>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A8-44B7-A30B-1E8A465CD53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0.01</c:v>
                </c:pt>
                <c:pt idx="1">
                  <c:v>0</c:v>
                </c:pt>
                <c:pt idx="2" formatCode="#,##0.00;&quot;△&quot;#,##0.00;&quot;-&quot;">
                  <c:v>0.01</c:v>
                </c:pt>
                <c:pt idx="3">
                  <c:v>0</c:v>
                </c:pt>
                <c:pt idx="4">
                  <c:v>0</c:v>
                </c:pt>
              </c:numCache>
            </c:numRef>
          </c:val>
          <c:smooth val="0"/>
          <c:extLst>
            <c:ext xmlns:c16="http://schemas.microsoft.com/office/drawing/2014/chart" uri="{C3380CC4-5D6E-409C-BE32-E72D297353CC}">
              <c16:uniqueId val="{00000001-6DA8-44B7-A30B-1E8A465CD53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37.5</c:v>
                </c:pt>
                <c:pt idx="1">
                  <c:v>31.25</c:v>
                </c:pt>
                <c:pt idx="2">
                  <c:v>31.25</c:v>
                </c:pt>
                <c:pt idx="3">
                  <c:v>31.25</c:v>
                </c:pt>
                <c:pt idx="4">
                  <c:v>31.25</c:v>
                </c:pt>
              </c:numCache>
            </c:numRef>
          </c:val>
          <c:extLst>
            <c:ext xmlns:c16="http://schemas.microsoft.com/office/drawing/2014/chart" uri="{C3380CC4-5D6E-409C-BE32-E72D297353CC}">
              <c16:uniqueId val="{00000000-D3D1-4CD5-A03D-42A37C5A1A8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37.950000000000003</c:v>
                </c:pt>
                <c:pt idx="1">
                  <c:v>34.92</c:v>
                </c:pt>
                <c:pt idx="2">
                  <c:v>36.44</c:v>
                </c:pt>
                <c:pt idx="3">
                  <c:v>34.29</c:v>
                </c:pt>
                <c:pt idx="4">
                  <c:v>35.340000000000003</c:v>
                </c:pt>
              </c:numCache>
            </c:numRef>
          </c:val>
          <c:smooth val="0"/>
          <c:extLst>
            <c:ext xmlns:c16="http://schemas.microsoft.com/office/drawing/2014/chart" uri="{C3380CC4-5D6E-409C-BE32-E72D297353CC}">
              <c16:uniqueId val="{00000001-D3D1-4CD5-A03D-42A37C5A1A8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92.31</c:v>
                </c:pt>
                <c:pt idx="1">
                  <c:v>96</c:v>
                </c:pt>
                <c:pt idx="2">
                  <c:v>92.31</c:v>
                </c:pt>
                <c:pt idx="3">
                  <c:v>92.31</c:v>
                </c:pt>
                <c:pt idx="4">
                  <c:v>92.59</c:v>
                </c:pt>
              </c:numCache>
            </c:numRef>
          </c:val>
          <c:extLst>
            <c:ext xmlns:c16="http://schemas.microsoft.com/office/drawing/2014/chart" uri="{C3380CC4-5D6E-409C-BE32-E72D297353CC}">
              <c16:uniqueId val="{00000000-E11B-41C0-A536-B2AF5FD7606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88.2</c:v>
                </c:pt>
                <c:pt idx="1">
                  <c:v>88.64</c:v>
                </c:pt>
                <c:pt idx="2">
                  <c:v>89.93</c:v>
                </c:pt>
                <c:pt idx="3">
                  <c:v>89.88</c:v>
                </c:pt>
                <c:pt idx="4">
                  <c:v>91.52</c:v>
                </c:pt>
              </c:numCache>
            </c:numRef>
          </c:val>
          <c:smooth val="0"/>
          <c:extLst>
            <c:ext xmlns:c16="http://schemas.microsoft.com/office/drawing/2014/chart" uri="{C3380CC4-5D6E-409C-BE32-E72D297353CC}">
              <c16:uniqueId val="{00000001-E11B-41C0-A536-B2AF5FD7606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56.45</c:v>
                </c:pt>
                <c:pt idx="1">
                  <c:v>46.21</c:v>
                </c:pt>
                <c:pt idx="2">
                  <c:v>54.87</c:v>
                </c:pt>
                <c:pt idx="3">
                  <c:v>53.74</c:v>
                </c:pt>
                <c:pt idx="4">
                  <c:v>52.24</c:v>
                </c:pt>
              </c:numCache>
            </c:numRef>
          </c:val>
          <c:extLst>
            <c:ext xmlns:c16="http://schemas.microsoft.com/office/drawing/2014/chart" uri="{C3380CC4-5D6E-409C-BE32-E72D297353CC}">
              <c16:uniqueId val="{00000000-4E21-4A7C-BCE6-0FBD3C300B8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105.88</c:v>
                </c:pt>
                <c:pt idx="1">
                  <c:v>94.85</c:v>
                </c:pt>
                <c:pt idx="2">
                  <c:v>96.1</c:v>
                </c:pt>
                <c:pt idx="3">
                  <c:v>97.69</c:v>
                </c:pt>
                <c:pt idx="4">
                  <c:v>91.26</c:v>
                </c:pt>
              </c:numCache>
            </c:numRef>
          </c:val>
          <c:smooth val="0"/>
          <c:extLst>
            <c:ext xmlns:c16="http://schemas.microsoft.com/office/drawing/2014/chart" uri="{C3380CC4-5D6E-409C-BE32-E72D297353CC}">
              <c16:uniqueId val="{00000001-4E21-4A7C-BCE6-0FBD3C300B8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30.49</c:v>
                </c:pt>
                <c:pt idx="1">
                  <c:v>34.54</c:v>
                </c:pt>
                <c:pt idx="2">
                  <c:v>38.58</c:v>
                </c:pt>
                <c:pt idx="3">
                  <c:v>42.35</c:v>
                </c:pt>
                <c:pt idx="4">
                  <c:v>45.06</c:v>
                </c:pt>
              </c:numCache>
            </c:numRef>
          </c:val>
          <c:extLst>
            <c:ext xmlns:c16="http://schemas.microsoft.com/office/drawing/2014/chart" uri="{C3380CC4-5D6E-409C-BE32-E72D297353CC}">
              <c16:uniqueId val="{00000000-117C-4E38-9035-645C48A9BCF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27.64</c:v>
                </c:pt>
                <c:pt idx="1">
                  <c:v>33.58</c:v>
                </c:pt>
                <c:pt idx="2">
                  <c:v>32.36</c:v>
                </c:pt>
                <c:pt idx="3">
                  <c:v>31.73</c:v>
                </c:pt>
                <c:pt idx="4">
                  <c:v>30.28</c:v>
                </c:pt>
              </c:numCache>
            </c:numRef>
          </c:val>
          <c:smooth val="0"/>
          <c:extLst>
            <c:ext xmlns:c16="http://schemas.microsoft.com/office/drawing/2014/chart" uri="{C3380CC4-5D6E-409C-BE32-E72D297353CC}">
              <c16:uniqueId val="{00000001-117C-4E38-9035-645C48A9BCF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D3-4C2C-94DE-2DFD683A5F1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6D3-4C2C-94DE-2DFD683A5F1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5296.13</c:v>
                </c:pt>
                <c:pt idx="1">
                  <c:v>7707.89</c:v>
                </c:pt>
                <c:pt idx="2">
                  <c:v>8357.75</c:v>
                </c:pt>
                <c:pt idx="3">
                  <c:v>10802.81</c:v>
                </c:pt>
                <c:pt idx="4">
                  <c:v>11784.13</c:v>
                </c:pt>
              </c:numCache>
            </c:numRef>
          </c:val>
          <c:extLst>
            <c:ext xmlns:c16="http://schemas.microsoft.com/office/drawing/2014/chart" uri="{C3380CC4-5D6E-409C-BE32-E72D297353CC}">
              <c16:uniqueId val="{00000000-69A9-4A0C-AA59-D9D655BF53B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933.68</c:v>
                </c:pt>
                <c:pt idx="1">
                  <c:v>1033.78</c:v>
                </c:pt>
                <c:pt idx="2">
                  <c:v>929.29</c:v>
                </c:pt>
                <c:pt idx="3">
                  <c:v>1037.73</c:v>
                </c:pt>
                <c:pt idx="4">
                  <c:v>1597.09</c:v>
                </c:pt>
              </c:numCache>
            </c:numRef>
          </c:val>
          <c:smooth val="0"/>
          <c:extLst>
            <c:ext xmlns:c16="http://schemas.microsoft.com/office/drawing/2014/chart" uri="{C3380CC4-5D6E-409C-BE32-E72D297353CC}">
              <c16:uniqueId val="{00000001-69A9-4A0C-AA59-D9D655BF53B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1.86</c:v>
                </c:pt>
                <c:pt idx="1">
                  <c:v>0.75</c:v>
                </c:pt>
                <c:pt idx="2">
                  <c:v>0.61</c:v>
                </c:pt>
                <c:pt idx="3">
                  <c:v>11.01</c:v>
                </c:pt>
                <c:pt idx="4">
                  <c:v>8.65</c:v>
                </c:pt>
              </c:numCache>
            </c:numRef>
          </c:val>
          <c:extLst>
            <c:ext xmlns:c16="http://schemas.microsoft.com/office/drawing/2014/chart" uri="{C3380CC4-5D6E-409C-BE32-E72D297353CC}">
              <c16:uniqueId val="{00000000-784B-4BD4-B61F-98746506658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135.62</c:v>
                </c:pt>
                <c:pt idx="1">
                  <c:v>133.78</c:v>
                </c:pt>
                <c:pt idx="2">
                  <c:v>216.89</c:v>
                </c:pt>
                <c:pt idx="3">
                  <c:v>89.03</c:v>
                </c:pt>
                <c:pt idx="4">
                  <c:v>88.56</c:v>
                </c:pt>
              </c:numCache>
            </c:numRef>
          </c:val>
          <c:smooth val="0"/>
          <c:extLst>
            <c:ext xmlns:c16="http://schemas.microsoft.com/office/drawing/2014/chart" uri="{C3380CC4-5D6E-409C-BE32-E72D297353CC}">
              <c16:uniqueId val="{00000001-784B-4BD4-B61F-98746506658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8878.06</c:v>
                </c:pt>
                <c:pt idx="1">
                  <c:v>18689.099999999999</c:v>
                </c:pt>
                <c:pt idx="2">
                  <c:v>16151.06</c:v>
                </c:pt>
                <c:pt idx="3">
                  <c:v>16829.32</c:v>
                </c:pt>
                <c:pt idx="4">
                  <c:v>15019.05</c:v>
                </c:pt>
              </c:numCache>
            </c:numRef>
          </c:val>
          <c:extLst>
            <c:ext xmlns:c16="http://schemas.microsoft.com/office/drawing/2014/chart" uri="{C3380CC4-5D6E-409C-BE32-E72D297353CC}">
              <c16:uniqueId val="{00000000-9C49-4733-9B5A-A4EA56CD138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2585.83</c:v>
                </c:pt>
                <c:pt idx="1">
                  <c:v>2464.06</c:v>
                </c:pt>
                <c:pt idx="2">
                  <c:v>1914.94</c:v>
                </c:pt>
                <c:pt idx="3">
                  <c:v>1759.36</c:v>
                </c:pt>
                <c:pt idx="4">
                  <c:v>1837.88</c:v>
                </c:pt>
              </c:numCache>
            </c:numRef>
          </c:val>
          <c:smooth val="0"/>
          <c:extLst>
            <c:ext xmlns:c16="http://schemas.microsoft.com/office/drawing/2014/chart" uri="{C3380CC4-5D6E-409C-BE32-E72D297353CC}">
              <c16:uniqueId val="{00000001-9C49-4733-9B5A-A4EA56CD138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8.94</c:v>
                </c:pt>
                <c:pt idx="1">
                  <c:v>6.41</c:v>
                </c:pt>
                <c:pt idx="2">
                  <c:v>8.08</c:v>
                </c:pt>
                <c:pt idx="3">
                  <c:v>7.29</c:v>
                </c:pt>
                <c:pt idx="4">
                  <c:v>8.2200000000000006</c:v>
                </c:pt>
              </c:numCache>
            </c:numRef>
          </c:val>
          <c:extLst>
            <c:ext xmlns:c16="http://schemas.microsoft.com/office/drawing/2014/chart" uri="{C3380CC4-5D6E-409C-BE32-E72D297353CC}">
              <c16:uniqueId val="{00000000-AB8C-4623-BCC4-D37D468375D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31.45</c:v>
                </c:pt>
                <c:pt idx="1">
                  <c:v>32.909999999999997</c:v>
                </c:pt>
                <c:pt idx="2">
                  <c:v>34.020000000000003</c:v>
                </c:pt>
                <c:pt idx="3">
                  <c:v>37.200000000000003</c:v>
                </c:pt>
                <c:pt idx="4">
                  <c:v>35.03</c:v>
                </c:pt>
              </c:numCache>
            </c:numRef>
          </c:val>
          <c:smooth val="0"/>
          <c:extLst>
            <c:ext xmlns:c16="http://schemas.microsoft.com/office/drawing/2014/chart" uri="{C3380CC4-5D6E-409C-BE32-E72D297353CC}">
              <c16:uniqueId val="{00000001-AB8C-4623-BCC4-D37D468375D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1737.34</c:v>
                </c:pt>
                <c:pt idx="1">
                  <c:v>2360.27</c:v>
                </c:pt>
                <c:pt idx="2">
                  <c:v>1931.36</c:v>
                </c:pt>
                <c:pt idx="3">
                  <c:v>2208.2800000000002</c:v>
                </c:pt>
                <c:pt idx="4">
                  <c:v>1985.05</c:v>
                </c:pt>
              </c:numCache>
            </c:numRef>
          </c:val>
          <c:extLst>
            <c:ext xmlns:c16="http://schemas.microsoft.com/office/drawing/2014/chart" uri="{C3380CC4-5D6E-409C-BE32-E72D297353CC}">
              <c16:uniqueId val="{00000000-CE75-47B6-AD49-1B6BE60AA8F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588.54999999999995</c:v>
                </c:pt>
                <c:pt idx="1">
                  <c:v>561.54</c:v>
                </c:pt>
                <c:pt idx="2">
                  <c:v>553.77</c:v>
                </c:pt>
                <c:pt idx="3">
                  <c:v>508.64</c:v>
                </c:pt>
                <c:pt idx="4">
                  <c:v>525.22</c:v>
                </c:pt>
              </c:numCache>
            </c:numRef>
          </c:val>
          <c:smooth val="0"/>
          <c:extLst>
            <c:ext xmlns:c16="http://schemas.microsoft.com/office/drawing/2014/chart" uri="{C3380CC4-5D6E-409C-BE32-E72D297353CC}">
              <c16:uniqueId val="{00000001-CE75-47B6-AD49-1B6BE60AA8F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【1,484.74】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W9" sqref="W9:AC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弘前市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I2</v>
      </c>
      <c r="X8" s="48"/>
      <c r="Y8" s="48"/>
      <c r="Z8" s="48"/>
      <c r="AA8" s="48"/>
      <c r="AB8" s="48"/>
      <c r="AC8" s="48"/>
      <c r="AD8" s="49" t="str">
        <f>データ!$M$6</f>
        <v>非設置</v>
      </c>
      <c r="AE8" s="49"/>
      <c r="AF8" s="49"/>
      <c r="AG8" s="49"/>
      <c r="AH8" s="49"/>
      <c r="AI8" s="49"/>
      <c r="AJ8" s="49"/>
      <c r="AK8" s="3"/>
      <c r="AL8" s="50">
        <f>データ!S6</f>
        <v>172031</v>
      </c>
      <c r="AM8" s="50"/>
      <c r="AN8" s="50"/>
      <c r="AO8" s="50"/>
      <c r="AP8" s="50"/>
      <c r="AQ8" s="50"/>
      <c r="AR8" s="50"/>
      <c r="AS8" s="50"/>
      <c r="AT8" s="45">
        <f>データ!T6</f>
        <v>524.20000000000005</v>
      </c>
      <c r="AU8" s="45"/>
      <c r="AV8" s="45"/>
      <c r="AW8" s="45"/>
      <c r="AX8" s="45"/>
      <c r="AY8" s="45"/>
      <c r="AZ8" s="45"/>
      <c r="BA8" s="45"/>
      <c r="BB8" s="45">
        <f>データ!U6</f>
        <v>328.18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-12.34</v>
      </c>
      <c r="J10" s="45"/>
      <c r="K10" s="45"/>
      <c r="L10" s="45"/>
      <c r="M10" s="45"/>
      <c r="N10" s="45"/>
      <c r="O10" s="45"/>
      <c r="P10" s="45">
        <f>データ!P6</f>
        <v>0.02</v>
      </c>
      <c r="Q10" s="45"/>
      <c r="R10" s="45"/>
      <c r="S10" s="45"/>
      <c r="T10" s="45"/>
      <c r="U10" s="45"/>
      <c r="V10" s="45"/>
      <c r="W10" s="45">
        <f>データ!Q6</f>
        <v>98.02</v>
      </c>
      <c r="X10" s="45"/>
      <c r="Y10" s="45"/>
      <c r="Z10" s="45"/>
      <c r="AA10" s="45"/>
      <c r="AB10" s="45"/>
      <c r="AC10" s="45"/>
      <c r="AD10" s="50">
        <f>データ!R6</f>
        <v>3090</v>
      </c>
      <c r="AE10" s="50"/>
      <c r="AF10" s="50"/>
      <c r="AG10" s="50"/>
      <c r="AH10" s="50"/>
      <c r="AI10" s="50"/>
      <c r="AJ10" s="50"/>
      <c r="AK10" s="2"/>
      <c r="AL10" s="50">
        <f>データ!V6</f>
        <v>27</v>
      </c>
      <c r="AM10" s="50"/>
      <c r="AN10" s="50"/>
      <c r="AO10" s="50"/>
      <c r="AP10" s="50"/>
      <c r="AQ10" s="50"/>
      <c r="AR10" s="50"/>
      <c r="AS10" s="50"/>
      <c r="AT10" s="45">
        <f>データ!W6</f>
        <v>0.04</v>
      </c>
      <c r="AU10" s="45"/>
      <c r="AV10" s="45"/>
      <c r="AW10" s="45"/>
      <c r="AX10" s="45"/>
      <c r="AY10" s="45"/>
      <c r="AZ10" s="45"/>
      <c r="BA10" s="45"/>
      <c r="BB10" s="45">
        <f>データ!X6</f>
        <v>675</v>
      </c>
      <c r="BC10" s="45"/>
      <c r="BD10" s="45"/>
      <c r="BE10" s="45"/>
      <c r="BF10" s="45"/>
      <c r="BG10" s="45"/>
      <c r="BH10" s="45"/>
      <c r="BI10" s="4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9" t="s">
        <v>24</v>
      </c>
      <c r="BM11" s="69"/>
      <c r="BN11" s="69"/>
      <c r="BO11" s="69"/>
      <c r="BP11" s="69"/>
      <c r="BQ11" s="69"/>
      <c r="BR11" s="69"/>
      <c r="BS11" s="69"/>
      <c r="BT11" s="69"/>
      <c r="BU11" s="69"/>
      <c r="BV11" s="69"/>
      <c r="BW11" s="69"/>
      <c r="BX11" s="69"/>
      <c r="BY11" s="69"/>
      <c r="BZ11" s="6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9"/>
      <c r="BM12" s="69"/>
      <c r="BN12" s="69"/>
      <c r="BO12" s="69"/>
      <c r="BP12" s="69"/>
      <c r="BQ12" s="69"/>
      <c r="BR12" s="69"/>
      <c r="BS12" s="69"/>
      <c r="BT12" s="69"/>
      <c r="BU12" s="69"/>
      <c r="BV12" s="69"/>
      <c r="BW12" s="69"/>
      <c r="BX12" s="69"/>
      <c r="BY12" s="69"/>
      <c r="BZ12" s="6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0"/>
      <c r="BM13" s="70"/>
      <c r="BN13" s="70"/>
      <c r="BO13" s="70"/>
      <c r="BP13" s="70"/>
      <c r="BQ13" s="70"/>
      <c r="BR13" s="70"/>
      <c r="BS13" s="70"/>
      <c r="BT13" s="70"/>
      <c r="BU13" s="70"/>
      <c r="BV13" s="70"/>
      <c r="BW13" s="70"/>
      <c r="BX13" s="70"/>
      <c r="BY13" s="70"/>
      <c r="BZ13" s="70"/>
    </row>
    <row r="14" spans="1:78" ht="13.5" customHeight="1" x14ac:dyDescent="0.15">
      <c r="A14" s="2"/>
      <c r="B14" s="71" t="s">
        <v>25</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3"/>
      <c r="BK14" s="2"/>
      <c r="BL14" s="61" t="s">
        <v>26</v>
      </c>
      <c r="BM14" s="62"/>
      <c r="BN14" s="62"/>
      <c r="BO14" s="62"/>
      <c r="BP14" s="62"/>
      <c r="BQ14" s="62"/>
      <c r="BR14" s="62"/>
      <c r="BS14" s="62"/>
      <c r="BT14" s="62"/>
      <c r="BU14" s="62"/>
      <c r="BV14" s="62"/>
      <c r="BW14" s="62"/>
      <c r="BX14" s="62"/>
      <c r="BY14" s="62"/>
      <c r="BZ14" s="63"/>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64"/>
      <c r="BM15" s="65"/>
      <c r="BN15" s="65"/>
      <c r="BO15" s="65"/>
      <c r="BP15" s="65"/>
      <c r="BQ15" s="65"/>
      <c r="BR15" s="65"/>
      <c r="BS15" s="65"/>
      <c r="BT15" s="65"/>
      <c r="BU15" s="65"/>
      <c r="BV15" s="65"/>
      <c r="BW15" s="65"/>
      <c r="BX15" s="65"/>
      <c r="BY15" s="65"/>
      <c r="BZ15" s="6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108</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1" t="s">
        <v>27</v>
      </c>
      <c r="BM45" s="62"/>
      <c r="BN45" s="62"/>
      <c r="BO45" s="62"/>
      <c r="BP45" s="62"/>
      <c r="BQ45" s="62"/>
      <c r="BR45" s="62"/>
      <c r="BS45" s="62"/>
      <c r="BT45" s="62"/>
      <c r="BU45" s="62"/>
      <c r="BV45" s="62"/>
      <c r="BW45" s="62"/>
      <c r="BX45" s="62"/>
      <c r="BY45" s="62"/>
      <c r="BZ45" s="6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4"/>
      <c r="BM46" s="65"/>
      <c r="BN46" s="65"/>
      <c r="BO46" s="65"/>
      <c r="BP46" s="65"/>
      <c r="BQ46" s="65"/>
      <c r="BR46" s="65"/>
      <c r="BS46" s="65"/>
      <c r="BT46" s="65"/>
      <c r="BU46" s="65"/>
      <c r="BV46" s="65"/>
      <c r="BW46" s="65"/>
      <c r="BX46" s="65"/>
      <c r="BY46" s="65"/>
      <c r="BZ46" s="6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2" t="s">
        <v>109</v>
      </c>
      <c r="BM47" s="83"/>
      <c r="BN47" s="83"/>
      <c r="BO47" s="83"/>
      <c r="BP47" s="83"/>
      <c r="BQ47" s="83"/>
      <c r="BR47" s="83"/>
      <c r="BS47" s="83"/>
      <c r="BT47" s="83"/>
      <c r="BU47" s="83"/>
      <c r="BV47" s="83"/>
      <c r="BW47" s="83"/>
      <c r="BX47" s="83"/>
      <c r="BY47" s="83"/>
      <c r="BZ47" s="8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2"/>
      <c r="BM48" s="83"/>
      <c r="BN48" s="83"/>
      <c r="BO48" s="83"/>
      <c r="BP48" s="83"/>
      <c r="BQ48" s="83"/>
      <c r="BR48" s="83"/>
      <c r="BS48" s="83"/>
      <c r="BT48" s="83"/>
      <c r="BU48" s="83"/>
      <c r="BV48" s="83"/>
      <c r="BW48" s="83"/>
      <c r="BX48" s="83"/>
      <c r="BY48" s="83"/>
      <c r="BZ48" s="8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2"/>
      <c r="BM49" s="83"/>
      <c r="BN49" s="83"/>
      <c r="BO49" s="83"/>
      <c r="BP49" s="83"/>
      <c r="BQ49" s="83"/>
      <c r="BR49" s="83"/>
      <c r="BS49" s="83"/>
      <c r="BT49" s="83"/>
      <c r="BU49" s="83"/>
      <c r="BV49" s="83"/>
      <c r="BW49" s="83"/>
      <c r="BX49" s="83"/>
      <c r="BY49" s="83"/>
      <c r="BZ49" s="8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2"/>
      <c r="BM50" s="83"/>
      <c r="BN50" s="83"/>
      <c r="BO50" s="83"/>
      <c r="BP50" s="83"/>
      <c r="BQ50" s="83"/>
      <c r="BR50" s="83"/>
      <c r="BS50" s="83"/>
      <c r="BT50" s="83"/>
      <c r="BU50" s="83"/>
      <c r="BV50" s="83"/>
      <c r="BW50" s="83"/>
      <c r="BX50" s="83"/>
      <c r="BY50" s="83"/>
      <c r="BZ50" s="8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2"/>
      <c r="BM51" s="83"/>
      <c r="BN51" s="83"/>
      <c r="BO51" s="83"/>
      <c r="BP51" s="83"/>
      <c r="BQ51" s="83"/>
      <c r="BR51" s="83"/>
      <c r="BS51" s="83"/>
      <c r="BT51" s="83"/>
      <c r="BU51" s="83"/>
      <c r="BV51" s="83"/>
      <c r="BW51" s="83"/>
      <c r="BX51" s="83"/>
      <c r="BY51" s="83"/>
      <c r="BZ51" s="8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2"/>
      <c r="BM52" s="83"/>
      <c r="BN52" s="83"/>
      <c r="BO52" s="83"/>
      <c r="BP52" s="83"/>
      <c r="BQ52" s="83"/>
      <c r="BR52" s="83"/>
      <c r="BS52" s="83"/>
      <c r="BT52" s="83"/>
      <c r="BU52" s="83"/>
      <c r="BV52" s="83"/>
      <c r="BW52" s="83"/>
      <c r="BX52" s="83"/>
      <c r="BY52" s="83"/>
      <c r="BZ52" s="8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2"/>
      <c r="BM53" s="83"/>
      <c r="BN53" s="83"/>
      <c r="BO53" s="83"/>
      <c r="BP53" s="83"/>
      <c r="BQ53" s="83"/>
      <c r="BR53" s="83"/>
      <c r="BS53" s="83"/>
      <c r="BT53" s="83"/>
      <c r="BU53" s="83"/>
      <c r="BV53" s="83"/>
      <c r="BW53" s="83"/>
      <c r="BX53" s="83"/>
      <c r="BY53" s="83"/>
      <c r="BZ53" s="8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2"/>
      <c r="BM54" s="83"/>
      <c r="BN54" s="83"/>
      <c r="BO54" s="83"/>
      <c r="BP54" s="83"/>
      <c r="BQ54" s="83"/>
      <c r="BR54" s="83"/>
      <c r="BS54" s="83"/>
      <c r="BT54" s="83"/>
      <c r="BU54" s="83"/>
      <c r="BV54" s="83"/>
      <c r="BW54" s="83"/>
      <c r="BX54" s="83"/>
      <c r="BY54" s="83"/>
      <c r="BZ54" s="8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2"/>
      <c r="BM55" s="83"/>
      <c r="BN55" s="83"/>
      <c r="BO55" s="83"/>
      <c r="BP55" s="83"/>
      <c r="BQ55" s="83"/>
      <c r="BR55" s="83"/>
      <c r="BS55" s="83"/>
      <c r="BT55" s="83"/>
      <c r="BU55" s="83"/>
      <c r="BV55" s="83"/>
      <c r="BW55" s="83"/>
      <c r="BX55" s="83"/>
      <c r="BY55" s="83"/>
      <c r="BZ55" s="8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2"/>
      <c r="BM56" s="83"/>
      <c r="BN56" s="83"/>
      <c r="BO56" s="83"/>
      <c r="BP56" s="83"/>
      <c r="BQ56" s="83"/>
      <c r="BR56" s="83"/>
      <c r="BS56" s="83"/>
      <c r="BT56" s="83"/>
      <c r="BU56" s="83"/>
      <c r="BV56" s="83"/>
      <c r="BW56" s="83"/>
      <c r="BX56" s="83"/>
      <c r="BY56" s="83"/>
      <c r="BZ56" s="8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2"/>
      <c r="BM57" s="83"/>
      <c r="BN57" s="83"/>
      <c r="BO57" s="83"/>
      <c r="BP57" s="83"/>
      <c r="BQ57" s="83"/>
      <c r="BR57" s="83"/>
      <c r="BS57" s="83"/>
      <c r="BT57" s="83"/>
      <c r="BU57" s="83"/>
      <c r="BV57" s="83"/>
      <c r="BW57" s="83"/>
      <c r="BX57" s="83"/>
      <c r="BY57" s="83"/>
      <c r="BZ57" s="8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2"/>
      <c r="BM58" s="83"/>
      <c r="BN58" s="83"/>
      <c r="BO58" s="83"/>
      <c r="BP58" s="83"/>
      <c r="BQ58" s="83"/>
      <c r="BR58" s="83"/>
      <c r="BS58" s="83"/>
      <c r="BT58" s="83"/>
      <c r="BU58" s="83"/>
      <c r="BV58" s="83"/>
      <c r="BW58" s="83"/>
      <c r="BX58" s="83"/>
      <c r="BY58" s="83"/>
      <c r="BZ58" s="8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2"/>
      <c r="BM59" s="83"/>
      <c r="BN59" s="83"/>
      <c r="BO59" s="83"/>
      <c r="BP59" s="83"/>
      <c r="BQ59" s="83"/>
      <c r="BR59" s="83"/>
      <c r="BS59" s="83"/>
      <c r="BT59" s="83"/>
      <c r="BU59" s="83"/>
      <c r="BV59" s="83"/>
      <c r="BW59" s="83"/>
      <c r="BX59" s="83"/>
      <c r="BY59" s="83"/>
      <c r="BZ59" s="84"/>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82"/>
      <c r="BM60" s="83"/>
      <c r="BN60" s="83"/>
      <c r="BO60" s="83"/>
      <c r="BP60" s="83"/>
      <c r="BQ60" s="83"/>
      <c r="BR60" s="83"/>
      <c r="BS60" s="83"/>
      <c r="BT60" s="83"/>
      <c r="BU60" s="83"/>
      <c r="BV60" s="83"/>
      <c r="BW60" s="83"/>
      <c r="BX60" s="83"/>
      <c r="BY60" s="83"/>
      <c r="BZ60" s="84"/>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82"/>
      <c r="BM61" s="83"/>
      <c r="BN61" s="83"/>
      <c r="BO61" s="83"/>
      <c r="BP61" s="83"/>
      <c r="BQ61" s="83"/>
      <c r="BR61" s="83"/>
      <c r="BS61" s="83"/>
      <c r="BT61" s="83"/>
      <c r="BU61" s="83"/>
      <c r="BV61" s="83"/>
      <c r="BW61" s="83"/>
      <c r="BX61" s="83"/>
      <c r="BY61" s="83"/>
      <c r="BZ61" s="8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2"/>
      <c r="BM62" s="83"/>
      <c r="BN62" s="83"/>
      <c r="BO62" s="83"/>
      <c r="BP62" s="83"/>
      <c r="BQ62" s="83"/>
      <c r="BR62" s="83"/>
      <c r="BS62" s="83"/>
      <c r="BT62" s="83"/>
      <c r="BU62" s="83"/>
      <c r="BV62" s="83"/>
      <c r="BW62" s="83"/>
      <c r="BX62" s="83"/>
      <c r="BY62" s="83"/>
      <c r="BZ62" s="8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5"/>
      <c r="BM63" s="86"/>
      <c r="BN63" s="86"/>
      <c r="BO63" s="86"/>
      <c r="BP63" s="86"/>
      <c r="BQ63" s="86"/>
      <c r="BR63" s="86"/>
      <c r="BS63" s="86"/>
      <c r="BT63" s="86"/>
      <c r="BU63" s="86"/>
      <c r="BV63" s="86"/>
      <c r="BW63" s="86"/>
      <c r="BX63" s="86"/>
      <c r="BY63" s="86"/>
      <c r="BZ63" s="8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1" t="s">
        <v>29</v>
      </c>
      <c r="BM64" s="62"/>
      <c r="BN64" s="62"/>
      <c r="BO64" s="62"/>
      <c r="BP64" s="62"/>
      <c r="BQ64" s="62"/>
      <c r="BR64" s="62"/>
      <c r="BS64" s="62"/>
      <c r="BT64" s="62"/>
      <c r="BU64" s="62"/>
      <c r="BV64" s="62"/>
      <c r="BW64" s="62"/>
      <c r="BX64" s="62"/>
      <c r="BY64" s="62"/>
      <c r="BZ64" s="6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4"/>
      <c r="BM65" s="65"/>
      <c r="BN65" s="65"/>
      <c r="BO65" s="65"/>
      <c r="BP65" s="65"/>
      <c r="BQ65" s="65"/>
      <c r="BR65" s="65"/>
      <c r="BS65" s="65"/>
      <c r="BT65" s="65"/>
      <c r="BU65" s="65"/>
      <c r="BV65" s="65"/>
      <c r="BW65" s="65"/>
      <c r="BX65" s="65"/>
      <c r="BY65" s="65"/>
      <c r="BZ65" s="6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88"/>
      <c r="BN66" s="88"/>
      <c r="BO66" s="88"/>
      <c r="BP66" s="88"/>
      <c r="BQ66" s="88"/>
      <c r="BR66" s="88"/>
      <c r="BS66" s="88"/>
      <c r="BT66" s="88"/>
      <c r="BU66" s="88"/>
      <c r="BV66" s="88"/>
      <c r="BW66" s="88"/>
      <c r="BX66" s="88"/>
      <c r="BY66" s="88"/>
      <c r="BZ66" s="5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88"/>
      <c r="BN67" s="88"/>
      <c r="BO67" s="88"/>
      <c r="BP67" s="88"/>
      <c r="BQ67" s="88"/>
      <c r="BR67" s="88"/>
      <c r="BS67" s="88"/>
      <c r="BT67" s="88"/>
      <c r="BU67" s="88"/>
      <c r="BV67" s="88"/>
      <c r="BW67" s="88"/>
      <c r="BX67" s="88"/>
      <c r="BY67" s="88"/>
      <c r="BZ67" s="5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88"/>
      <c r="BN68" s="88"/>
      <c r="BO68" s="88"/>
      <c r="BP68" s="88"/>
      <c r="BQ68" s="88"/>
      <c r="BR68" s="88"/>
      <c r="BS68" s="88"/>
      <c r="BT68" s="88"/>
      <c r="BU68" s="88"/>
      <c r="BV68" s="88"/>
      <c r="BW68" s="88"/>
      <c r="BX68" s="88"/>
      <c r="BY68" s="88"/>
      <c r="BZ68" s="5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88"/>
      <c r="BN69" s="88"/>
      <c r="BO69" s="88"/>
      <c r="BP69" s="88"/>
      <c r="BQ69" s="88"/>
      <c r="BR69" s="88"/>
      <c r="BS69" s="88"/>
      <c r="BT69" s="88"/>
      <c r="BU69" s="88"/>
      <c r="BV69" s="88"/>
      <c r="BW69" s="88"/>
      <c r="BX69" s="88"/>
      <c r="BY69" s="88"/>
      <c r="BZ69" s="5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88"/>
      <c r="BN70" s="88"/>
      <c r="BO70" s="88"/>
      <c r="BP70" s="88"/>
      <c r="BQ70" s="88"/>
      <c r="BR70" s="88"/>
      <c r="BS70" s="88"/>
      <c r="BT70" s="88"/>
      <c r="BU70" s="88"/>
      <c r="BV70" s="88"/>
      <c r="BW70" s="88"/>
      <c r="BX70" s="88"/>
      <c r="BY70" s="88"/>
      <c r="BZ70" s="5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88"/>
      <c r="BN71" s="88"/>
      <c r="BO71" s="88"/>
      <c r="BP71" s="88"/>
      <c r="BQ71" s="88"/>
      <c r="BR71" s="88"/>
      <c r="BS71" s="88"/>
      <c r="BT71" s="88"/>
      <c r="BU71" s="88"/>
      <c r="BV71" s="88"/>
      <c r="BW71" s="88"/>
      <c r="BX71" s="88"/>
      <c r="BY71" s="88"/>
      <c r="BZ71" s="5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88"/>
      <c r="BN72" s="88"/>
      <c r="BO72" s="88"/>
      <c r="BP72" s="88"/>
      <c r="BQ72" s="88"/>
      <c r="BR72" s="88"/>
      <c r="BS72" s="88"/>
      <c r="BT72" s="88"/>
      <c r="BU72" s="88"/>
      <c r="BV72" s="88"/>
      <c r="BW72" s="88"/>
      <c r="BX72" s="88"/>
      <c r="BY72" s="88"/>
      <c r="BZ72" s="5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88"/>
      <c r="BN73" s="88"/>
      <c r="BO73" s="88"/>
      <c r="BP73" s="88"/>
      <c r="BQ73" s="88"/>
      <c r="BR73" s="88"/>
      <c r="BS73" s="88"/>
      <c r="BT73" s="88"/>
      <c r="BU73" s="88"/>
      <c r="BV73" s="88"/>
      <c r="BW73" s="88"/>
      <c r="BX73" s="88"/>
      <c r="BY73" s="88"/>
      <c r="BZ73" s="5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88"/>
      <c r="BN74" s="88"/>
      <c r="BO74" s="88"/>
      <c r="BP74" s="88"/>
      <c r="BQ74" s="88"/>
      <c r="BR74" s="88"/>
      <c r="BS74" s="88"/>
      <c r="BT74" s="88"/>
      <c r="BU74" s="88"/>
      <c r="BV74" s="88"/>
      <c r="BW74" s="88"/>
      <c r="BX74" s="88"/>
      <c r="BY74" s="88"/>
      <c r="BZ74" s="5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88"/>
      <c r="BN75" s="88"/>
      <c r="BO75" s="88"/>
      <c r="BP75" s="88"/>
      <c r="BQ75" s="88"/>
      <c r="BR75" s="88"/>
      <c r="BS75" s="88"/>
      <c r="BT75" s="88"/>
      <c r="BU75" s="88"/>
      <c r="BV75" s="88"/>
      <c r="BW75" s="88"/>
      <c r="BX75" s="88"/>
      <c r="BY75" s="88"/>
      <c r="BZ75" s="5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88"/>
      <c r="BN76" s="88"/>
      <c r="BO76" s="88"/>
      <c r="BP76" s="88"/>
      <c r="BQ76" s="88"/>
      <c r="BR76" s="88"/>
      <c r="BS76" s="88"/>
      <c r="BT76" s="88"/>
      <c r="BU76" s="88"/>
      <c r="BV76" s="88"/>
      <c r="BW76" s="88"/>
      <c r="BX76" s="88"/>
      <c r="BY76" s="88"/>
      <c r="BZ76" s="5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88"/>
      <c r="BN77" s="88"/>
      <c r="BO77" s="88"/>
      <c r="BP77" s="88"/>
      <c r="BQ77" s="88"/>
      <c r="BR77" s="88"/>
      <c r="BS77" s="88"/>
      <c r="BT77" s="88"/>
      <c r="BU77" s="88"/>
      <c r="BV77" s="88"/>
      <c r="BW77" s="88"/>
      <c r="BX77" s="88"/>
      <c r="BY77" s="88"/>
      <c r="BZ77" s="5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88"/>
      <c r="BN78" s="88"/>
      <c r="BO78" s="88"/>
      <c r="BP78" s="88"/>
      <c r="BQ78" s="88"/>
      <c r="BR78" s="88"/>
      <c r="BS78" s="88"/>
      <c r="BT78" s="88"/>
      <c r="BU78" s="88"/>
      <c r="BV78" s="88"/>
      <c r="BW78" s="88"/>
      <c r="BX78" s="88"/>
      <c r="BY78" s="88"/>
      <c r="BZ78" s="5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88"/>
      <c r="BN79" s="88"/>
      <c r="BO79" s="88"/>
      <c r="BP79" s="88"/>
      <c r="BQ79" s="88"/>
      <c r="BR79" s="88"/>
      <c r="BS79" s="88"/>
      <c r="BT79" s="88"/>
      <c r="BU79" s="88"/>
      <c r="BV79" s="88"/>
      <c r="BW79" s="88"/>
      <c r="BX79" s="88"/>
      <c r="BY79" s="88"/>
      <c r="BZ79" s="5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88"/>
      <c r="BN80" s="88"/>
      <c r="BO80" s="88"/>
      <c r="BP80" s="88"/>
      <c r="BQ80" s="88"/>
      <c r="BR80" s="88"/>
      <c r="BS80" s="88"/>
      <c r="BT80" s="88"/>
      <c r="BU80" s="88"/>
      <c r="BV80" s="88"/>
      <c r="BW80" s="88"/>
      <c r="BX80" s="88"/>
      <c r="BY80" s="88"/>
      <c r="BZ80" s="5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88"/>
      <c r="BN81" s="88"/>
      <c r="BO81" s="88"/>
      <c r="BP81" s="88"/>
      <c r="BQ81" s="88"/>
      <c r="BR81" s="88"/>
      <c r="BS81" s="88"/>
      <c r="BT81" s="88"/>
      <c r="BU81" s="88"/>
      <c r="BV81" s="88"/>
      <c r="BW81" s="88"/>
      <c r="BX81" s="88"/>
      <c r="BY81" s="88"/>
      <c r="BZ81" s="5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5"/>
      <c r="BM82" s="56"/>
      <c r="BN82" s="56"/>
      <c r="BO82" s="56"/>
      <c r="BP82" s="56"/>
      <c r="BQ82" s="56"/>
      <c r="BR82" s="56"/>
      <c r="BS82" s="56"/>
      <c r="BT82" s="56"/>
      <c r="BU82" s="56"/>
      <c r="BV82" s="56"/>
      <c r="BW82" s="56"/>
      <c r="BX82" s="56"/>
      <c r="BY82" s="56"/>
      <c r="BZ82" s="5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【91.74】</v>
      </c>
      <c r="F85" s="26" t="str">
        <f>データ!AT6</f>
        <v>【1,484.74】</v>
      </c>
      <c r="G85" s="26" t="str">
        <f>データ!BE6</f>
        <v>【91.02】</v>
      </c>
      <c r="H85" s="26" t="str">
        <f>データ!BP6</f>
        <v>【1,937.22】</v>
      </c>
      <c r="I85" s="26" t="str">
        <f>データ!CA6</f>
        <v>【35.30】</v>
      </c>
      <c r="J85" s="26" t="str">
        <f>データ!CL6</f>
        <v>【521.14】</v>
      </c>
      <c r="K85" s="26" t="str">
        <f>データ!CW6</f>
        <v>【35.75】</v>
      </c>
      <c r="L85" s="26" t="str">
        <f>データ!DH6</f>
        <v>【90.51】</v>
      </c>
      <c r="M85" s="26" t="str">
        <f>データ!DS6</f>
        <v>【30.23】</v>
      </c>
      <c r="N85" s="26" t="str">
        <f>データ!ED6</f>
        <v>【0.00】</v>
      </c>
      <c r="O85" s="26" t="str">
        <f>データ!EO6</f>
        <v>【0.00】</v>
      </c>
    </row>
  </sheetData>
  <sheetProtection algorithmName="SHA-512" hashValue="ki54CaLIqwrwwa/YQe8LZND7GVo6928cQUDp2T+6VTbWG4B1wmEzaI2Vg72G8vys32avpBQwRinFRdXKcFW0cQ==" saltValue="VpDP03f4X+J7Q+8pxULbS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5" t="s">
        <v>52</v>
      </c>
      <c r="I3" s="76"/>
      <c r="J3" s="76"/>
      <c r="K3" s="76"/>
      <c r="L3" s="76"/>
      <c r="M3" s="76"/>
      <c r="N3" s="76"/>
      <c r="O3" s="76"/>
      <c r="P3" s="76"/>
      <c r="Q3" s="76"/>
      <c r="R3" s="76"/>
      <c r="S3" s="76"/>
      <c r="T3" s="76"/>
      <c r="U3" s="76"/>
      <c r="V3" s="76"/>
      <c r="W3" s="76"/>
      <c r="X3" s="77"/>
      <c r="Y3" s="81" t="s">
        <v>53</v>
      </c>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t="s">
        <v>54</v>
      </c>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row>
    <row r="4" spans="1:148" x14ac:dyDescent="0.15">
      <c r="A4" s="28" t="s">
        <v>55</v>
      </c>
      <c r="B4" s="30"/>
      <c r="C4" s="30"/>
      <c r="D4" s="30"/>
      <c r="E4" s="30"/>
      <c r="F4" s="30"/>
      <c r="G4" s="30"/>
      <c r="H4" s="78"/>
      <c r="I4" s="79"/>
      <c r="J4" s="79"/>
      <c r="K4" s="79"/>
      <c r="L4" s="79"/>
      <c r="M4" s="79"/>
      <c r="N4" s="79"/>
      <c r="O4" s="79"/>
      <c r="P4" s="79"/>
      <c r="Q4" s="79"/>
      <c r="R4" s="79"/>
      <c r="S4" s="79"/>
      <c r="T4" s="79"/>
      <c r="U4" s="79"/>
      <c r="V4" s="79"/>
      <c r="W4" s="79"/>
      <c r="X4" s="80"/>
      <c r="Y4" s="74" t="s">
        <v>56</v>
      </c>
      <c r="Z4" s="74"/>
      <c r="AA4" s="74"/>
      <c r="AB4" s="74"/>
      <c r="AC4" s="74"/>
      <c r="AD4" s="74"/>
      <c r="AE4" s="74"/>
      <c r="AF4" s="74"/>
      <c r="AG4" s="74"/>
      <c r="AH4" s="74"/>
      <c r="AI4" s="74"/>
      <c r="AJ4" s="74" t="s">
        <v>57</v>
      </c>
      <c r="AK4" s="74"/>
      <c r="AL4" s="74"/>
      <c r="AM4" s="74"/>
      <c r="AN4" s="74"/>
      <c r="AO4" s="74"/>
      <c r="AP4" s="74"/>
      <c r="AQ4" s="74"/>
      <c r="AR4" s="74"/>
      <c r="AS4" s="74"/>
      <c r="AT4" s="74"/>
      <c r="AU4" s="74" t="s">
        <v>58</v>
      </c>
      <c r="AV4" s="74"/>
      <c r="AW4" s="74"/>
      <c r="AX4" s="74"/>
      <c r="AY4" s="74"/>
      <c r="AZ4" s="74"/>
      <c r="BA4" s="74"/>
      <c r="BB4" s="74"/>
      <c r="BC4" s="74"/>
      <c r="BD4" s="74"/>
      <c r="BE4" s="74"/>
      <c r="BF4" s="74" t="s">
        <v>59</v>
      </c>
      <c r="BG4" s="74"/>
      <c r="BH4" s="74"/>
      <c r="BI4" s="74"/>
      <c r="BJ4" s="74"/>
      <c r="BK4" s="74"/>
      <c r="BL4" s="74"/>
      <c r="BM4" s="74"/>
      <c r="BN4" s="74"/>
      <c r="BO4" s="74"/>
      <c r="BP4" s="74"/>
      <c r="BQ4" s="74" t="s">
        <v>60</v>
      </c>
      <c r="BR4" s="74"/>
      <c r="BS4" s="74"/>
      <c r="BT4" s="74"/>
      <c r="BU4" s="74"/>
      <c r="BV4" s="74"/>
      <c r="BW4" s="74"/>
      <c r="BX4" s="74"/>
      <c r="BY4" s="74"/>
      <c r="BZ4" s="74"/>
      <c r="CA4" s="74"/>
      <c r="CB4" s="74" t="s">
        <v>61</v>
      </c>
      <c r="CC4" s="74"/>
      <c r="CD4" s="74"/>
      <c r="CE4" s="74"/>
      <c r="CF4" s="74"/>
      <c r="CG4" s="74"/>
      <c r="CH4" s="74"/>
      <c r="CI4" s="74"/>
      <c r="CJ4" s="74"/>
      <c r="CK4" s="74"/>
      <c r="CL4" s="74"/>
      <c r="CM4" s="74" t="s">
        <v>62</v>
      </c>
      <c r="CN4" s="74"/>
      <c r="CO4" s="74"/>
      <c r="CP4" s="74"/>
      <c r="CQ4" s="74"/>
      <c r="CR4" s="74"/>
      <c r="CS4" s="74"/>
      <c r="CT4" s="74"/>
      <c r="CU4" s="74"/>
      <c r="CV4" s="74"/>
      <c r="CW4" s="74"/>
      <c r="CX4" s="74" t="s">
        <v>63</v>
      </c>
      <c r="CY4" s="74"/>
      <c r="CZ4" s="74"/>
      <c r="DA4" s="74"/>
      <c r="DB4" s="74"/>
      <c r="DC4" s="74"/>
      <c r="DD4" s="74"/>
      <c r="DE4" s="74"/>
      <c r="DF4" s="74"/>
      <c r="DG4" s="74"/>
      <c r="DH4" s="74"/>
      <c r="DI4" s="74" t="s">
        <v>64</v>
      </c>
      <c r="DJ4" s="74"/>
      <c r="DK4" s="74"/>
      <c r="DL4" s="74"/>
      <c r="DM4" s="74"/>
      <c r="DN4" s="74"/>
      <c r="DO4" s="74"/>
      <c r="DP4" s="74"/>
      <c r="DQ4" s="74"/>
      <c r="DR4" s="74"/>
      <c r="DS4" s="74"/>
      <c r="DT4" s="74" t="s">
        <v>65</v>
      </c>
      <c r="DU4" s="74"/>
      <c r="DV4" s="74"/>
      <c r="DW4" s="74"/>
      <c r="DX4" s="74"/>
      <c r="DY4" s="74"/>
      <c r="DZ4" s="74"/>
      <c r="EA4" s="74"/>
      <c r="EB4" s="74"/>
      <c r="EC4" s="74"/>
      <c r="ED4" s="74"/>
      <c r="EE4" s="74" t="s">
        <v>66</v>
      </c>
      <c r="EF4" s="74"/>
      <c r="EG4" s="74"/>
      <c r="EH4" s="74"/>
      <c r="EI4" s="74"/>
      <c r="EJ4" s="74"/>
      <c r="EK4" s="74"/>
      <c r="EL4" s="74"/>
      <c r="EM4" s="74"/>
      <c r="EN4" s="74"/>
      <c r="EO4" s="74"/>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22021</v>
      </c>
      <c r="D6" s="33">
        <f t="shared" si="3"/>
        <v>46</v>
      </c>
      <c r="E6" s="33">
        <f t="shared" si="3"/>
        <v>17</v>
      </c>
      <c r="F6" s="33">
        <f t="shared" si="3"/>
        <v>9</v>
      </c>
      <c r="G6" s="33">
        <f t="shared" si="3"/>
        <v>0</v>
      </c>
      <c r="H6" s="33" t="str">
        <f t="shared" si="3"/>
        <v>青森県　弘前市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-12.34</v>
      </c>
      <c r="P6" s="34">
        <f t="shared" si="3"/>
        <v>0.02</v>
      </c>
      <c r="Q6" s="34">
        <f t="shared" si="3"/>
        <v>98.02</v>
      </c>
      <c r="R6" s="34">
        <f t="shared" si="3"/>
        <v>3090</v>
      </c>
      <c r="S6" s="34">
        <f t="shared" si="3"/>
        <v>172031</v>
      </c>
      <c r="T6" s="34">
        <f t="shared" si="3"/>
        <v>524.20000000000005</v>
      </c>
      <c r="U6" s="34">
        <f t="shared" si="3"/>
        <v>328.18</v>
      </c>
      <c r="V6" s="34">
        <f t="shared" si="3"/>
        <v>27</v>
      </c>
      <c r="W6" s="34">
        <f t="shared" si="3"/>
        <v>0.04</v>
      </c>
      <c r="X6" s="34">
        <f t="shared" si="3"/>
        <v>675</v>
      </c>
      <c r="Y6" s="35">
        <f>IF(Y7="",NA(),Y7)</f>
        <v>56.45</v>
      </c>
      <c r="Z6" s="35">
        <f t="shared" ref="Z6:AH6" si="4">IF(Z7="",NA(),Z7)</f>
        <v>46.21</v>
      </c>
      <c r="AA6" s="35">
        <f t="shared" si="4"/>
        <v>54.87</v>
      </c>
      <c r="AB6" s="35">
        <f t="shared" si="4"/>
        <v>53.74</v>
      </c>
      <c r="AC6" s="35">
        <f t="shared" si="4"/>
        <v>52.24</v>
      </c>
      <c r="AD6" s="35">
        <f t="shared" si="4"/>
        <v>105.88</v>
      </c>
      <c r="AE6" s="35">
        <f t="shared" si="4"/>
        <v>94.85</v>
      </c>
      <c r="AF6" s="35">
        <f t="shared" si="4"/>
        <v>96.1</v>
      </c>
      <c r="AG6" s="35">
        <f t="shared" si="4"/>
        <v>97.69</v>
      </c>
      <c r="AH6" s="35">
        <f t="shared" si="4"/>
        <v>91.26</v>
      </c>
      <c r="AI6" s="34" t="str">
        <f>IF(AI7="","",IF(AI7="-","【-】","【"&amp;SUBSTITUTE(TEXT(AI7,"#,##0.00"),"-","△")&amp;"】"))</f>
        <v>【91.74】</v>
      </c>
      <c r="AJ6" s="35">
        <f>IF(AJ7="",NA(),AJ7)</f>
        <v>5296.13</v>
      </c>
      <c r="AK6" s="35">
        <f t="shared" ref="AK6:AS6" si="5">IF(AK7="",NA(),AK7)</f>
        <v>7707.89</v>
      </c>
      <c r="AL6" s="35">
        <f t="shared" si="5"/>
        <v>8357.75</v>
      </c>
      <c r="AM6" s="35">
        <f t="shared" si="5"/>
        <v>10802.81</v>
      </c>
      <c r="AN6" s="35">
        <f t="shared" si="5"/>
        <v>11784.13</v>
      </c>
      <c r="AO6" s="35">
        <f t="shared" si="5"/>
        <v>933.68</v>
      </c>
      <c r="AP6" s="35">
        <f t="shared" si="5"/>
        <v>1033.78</v>
      </c>
      <c r="AQ6" s="35">
        <f t="shared" si="5"/>
        <v>929.29</v>
      </c>
      <c r="AR6" s="35">
        <f t="shared" si="5"/>
        <v>1037.73</v>
      </c>
      <c r="AS6" s="35">
        <f t="shared" si="5"/>
        <v>1597.09</v>
      </c>
      <c r="AT6" s="34" t="str">
        <f>IF(AT7="","",IF(AT7="-","【-】","【"&amp;SUBSTITUTE(TEXT(AT7,"#,##0.00"),"-","△")&amp;"】"))</f>
        <v>【1,484.74】</v>
      </c>
      <c r="AU6" s="35">
        <f>IF(AU7="",NA(),AU7)</f>
        <v>1.86</v>
      </c>
      <c r="AV6" s="35">
        <f t="shared" ref="AV6:BD6" si="6">IF(AV7="",NA(),AV7)</f>
        <v>0.75</v>
      </c>
      <c r="AW6" s="35">
        <f t="shared" si="6"/>
        <v>0.61</v>
      </c>
      <c r="AX6" s="35">
        <f t="shared" si="6"/>
        <v>11.01</v>
      </c>
      <c r="AY6" s="35">
        <f t="shared" si="6"/>
        <v>8.65</v>
      </c>
      <c r="AZ6" s="35">
        <f t="shared" si="6"/>
        <v>135.62</v>
      </c>
      <c r="BA6" s="35">
        <f t="shared" si="6"/>
        <v>133.78</v>
      </c>
      <c r="BB6" s="35">
        <f t="shared" si="6"/>
        <v>216.89</v>
      </c>
      <c r="BC6" s="35">
        <f t="shared" si="6"/>
        <v>89.03</v>
      </c>
      <c r="BD6" s="35">
        <f t="shared" si="6"/>
        <v>88.56</v>
      </c>
      <c r="BE6" s="34" t="str">
        <f>IF(BE7="","",IF(BE7="-","【-】","【"&amp;SUBSTITUTE(TEXT(BE7,"#,##0.00"),"-","△")&amp;"】"))</f>
        <v>【91.02】</v>
      </c>
      <c r="BF6" s="35">
        <f>IF(BF7="",NA(),BF7)</f>
        <v>8878.06</v>
      </c>
      <c r="BG6" s="35">
        <f t="shared" ref="BG6:BO6" si="7">IF(BG7="",NA(),BG7)</f>
        <v>18689.099999999999</v>
      </c>
      <c r="BH6" s="35">
        <f t="shared" si="7"/>
        <v>16151.06</v>
      </c>
      <c r="BI6" s="35">
        <f t="shared" si="7"/>
        <v>16829.32</v>
      </c>
      <c r="BJ6" s="35">
        <f t="shared" si="7"/>
        <v>15019.05</v>
      </c>
      <c r="BK6" s="35">
        <f t="shared" si="7"/>
        <v>2585.83</v>
      </c>
      <c r="BL6" s="35">
        <f t="shared" si="7"/>
        <v>2464.06</v>
      </c>
      <c r="BM6" s="35">
        <f t="shared" si="7"/>
        <v>1914.94</v>
      </c>
      <c r="BN6" s="35">
        <f t="shared" si="7"/>
        <v>1759.36</v>
      </c>
      <c r="BO6" s="35">
        <f t="shared" si="7"/>
        <v>1837.88</v>
      </c>
      <c r="BP6" s="34" t="str">
        <f>IF(BP7="","",IF(BP7="-","【-】","【"&amp;SUBSTITUTE(TEXT(BP7,"#,##0.00"),"-","△")&amp;"】"))</f>
        <v>【1,937.22】</v>
      </c>
      <c r="BQ6" s="35">
        <f>IF(BQ7="",NA(),BQ7)</f>
        <v>8.94</v>
      </c>
      <c r="BR6" s="35">
        <f t="shared" ref="BR6:BZ6" si="8">IF(BR7="",NA(),BR7)</f>
        <v>6.41</v>
      </c>
      <c r="BS6" s="35">
        <f t="shared" si="8"/>
        <v>8.08</v>
      </c>
      <c r="BT6" s="35">
        <f t="shared" si="8"/>
        <v>7.29</v>
      </c>
      <c r="BU6" s="35">
        <f t="shared" si="8"/>
        <v>8.2200000000000006</v>
      </c>
      <c r="BV6" s="35">
        <f t="shared" si="8"/>
        <v>31.45</v>
      </c>
      <c r="BW6" s="35">
        <f t="shared" si="8"/>
        <v>32.909999999999997</v>
      </c>
      <c r="BX6" s="35">
        <f t="shared" si="8"/>
        <v>34.020000000000003</v>
      </c>
      <c r="BY6" s="35">
        <f t="shared" si="8"/>
        <v>37.200000000000003</v>
      </c>
      <c r="BZ6" s="35">
        <f t="shared" si="8"/>
        <v>35.03</v>
      </c>
      <c r="CA6" s="34" t="str">
        <f>IF(CA7="","",IF(CA7="-","【-】","【"&amp;SUBSTITUTE(TEXT(CA7,"#,##0.00"),"-","△")&amp;"】"))</f>
        <v>【35.30】</v>
      </c>
      <c r="CB6" s="35">
        <f>IF(CB7="",NA(),CB7)</f>
        <v>1737.34</v>
      </c>
      <c r="CC6" s="35">
        <f t="shared" ref="CC6:CK6" si="9">IF(CC7="",NA(),CC7)</f>
        <v>2360.27</v>
      </c>
      <c r="CD6" s="35">
        <f t="shared" si="9"/>
        <v>1931.36</v>
      </c>
      <c r="CE6" s="35">
        <f t="shared" si="9"/>
        <v>2208.2800000000002</v>
      </c>
      <c r="CF6" s="35">
        <f t="shared" si="9"/>
        <v>1985.05</v>
      </c>
      <c r="CG6" s="35">
        <f t="shared" si="9"/>
        <v>588.54999999999995</v>
      </c>
      <c r="CH6" s="35">
        <f t="shared" si="9"/>
        <v>561.54</v>
      </c>
      <c r="CI6" s="35">
        <f t="shared" si="9"/>
        <v>553.77</v>
      </c>
      <c r="CJ6" s="35">
        <f t="shared" si="9"/>
        <v>508.64</v>
      </c>
      <c r="CK6" s="35">
        <f t="shared" si="9"/>
        <v>525.22</v>
      </c>
      <c r="CL6" s="34" t="str">
        <f>IF(CL7="","",IF(CL7="-","【-】","【"&amp;SUBSTITUTE(TEXT(CL7,"#,##0.00"),"-","△")&amp;"】"))</f>
        <v>【521.14】</v>
      </c>
      <c r="CM6" s="35">
        <f>IF(CM7="",NA(),CM7)</f>
        <v>37.5</v>
      </c>
      <c r="CN6" s="35">
        <f t="shared" ref="CN6:CV6" si="10">IF(CN7="",NA(),CN7)</f>
        <v>31.25</v>
      </c>
      <c r="CO6" s="35">
        <f t="shared" si="10"/>
        <v>31.25</v>
      </c>
      <c r="CP6" s="35">
        <f t="shared" si="10"/>
        <v>31.25</v>
      </c>
      <c r="CQ6" s="35">
        <f t="shared" si="10"/>
        <v>31.25</v>
      </c>
      <c r="CR6" s="35">
        <f t="shared" si="10"/>
        <v>37.950000000000003</v>
      </c>
      <c r="CS6" s="35">
        <f t="shared" si="10"/>
        <v>34.92</v>
      </c>
      <c r="CT6" s="35">
        <f t="shared" si="10"/>
        <v>36.44</v>
      </c>
      <c r="CU6" s="35">
        <f t="shared" si="10"/>
        <v>34.29</v>
      </c>
      <c r="CV6" s="35">
        <f t="shared" si="10"/>
        <v>35.340000000000003</v>
      </c>
      <c r="CW6" s="34" t="str">
        <f>IF(CW7="","",IF(CW7="-","【-】","【"&amp;SUBSTITUTE(TEXT(CW7,"#,##0.00"),"-","△")&amp;"】"))</f>
        <v>【35.75】</v>
      </c>
      <c r="CX6" s="35">
        <f>IF(CX7="",NA(),CX7)</f>
        <v>92.31</v>
      </c>
      <c r="CY6" s="35">
        <f t="shared" ref="CY6:DG6" si="11">IF(CY7="",NA(),CY7)</f>
        <v>96</v>
      </c>
      <c r="CZ6" s="35">
        <f t="shared" si="11"/>
        <v>92.31</v>
      </c>
      <c r="DA6" s="35">
        <f t="shared" si="11"/>
        <v>92.31</v>
      </c>
      <c r="DB6" s="35">
        <f t="shared" si="11"/>
        <v>92.59</v>
      </c>
      <c r="DC6" s="35">
        <f t="shared" si="11"/>
        <v>88.2</v>
      </c>
      <c r="DD6" s="35">
        <f t="shared" si="11"/>
        <v>88.64</v>
      </c>
      <c r="DE6" s="35">
        <f t="shared" si="11"/>
        <v>89.93</v>
      </c>
      <c r="DF6" s="35">
        <f t="shared" si="11"/>
        <v>89.88</v>
      </c>
      <c r="DG6" s="35">
        <f t="shared" si="11"/>
        <v>91.52</v>
      </c>
      <c r="DH6" s="34" t="str">
        <f>IF(DH7="","",IF(DH7="-","【-】","【"&amp;SUBSTITUTE(TEXT(DH7,"#,##0.00"),"-","△")&amp;"】"))</f>
        <v>【90.51】</v>
      </c>
      <c r="DI6" s="35">
        <f>IF(DI7="",NA(),DI7)</f>
        <v>30.49</v>
      </c>
      <c r="DJ6" s="35">
        <f t="shared" ref="DJ6:DR6" si="12">IF(DJ7="",NA(),DJ7)</f>
        <v>34.54</v>
      </c>
      <c r="DK6" s="35">
        <f t="shared" si="12"/>
        <v>38.58</v>
      </c>
      <c r="DL6" s="35">
        <f t="shared" si="12"/>
        <v>42.35</v>
      </c>
      <c r="DM6" s="35">
        <f t="shared" si="12"/>
        <v>45.06</v>
      </c>
      <c r="DN6" s="35">
        <f t="shared" si="12"/>
        <v>27.64</v>
      </c>
      <c r="DO6" s="35">
        <f t="shared" si="12"/>
        <v>33.58</v>
      </c>
      <c r="DP6" s="35">
        <f t="shared" si="12"/>
        <v>32.36</v>
      </c>
      <c r="DQ6" s="35">
        <f t="shared" si="12"/>
        <v>31.73</v>
      </c>
      <c r="DR6" s="35">
        <f t="shared" si="12"/>
        <v>30.28</v>
      </c>
      <c r="DS6" s="34" t="str">
        <f>IF(DS7="","",IF(DS7="-","【-】","【"&amp;SUBSTITUTE(TEXT(DS7,"#,##0.00"),"-","△")&amp;"】"))</f>
        <v>【30.23】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4">
        <f t="shared" si="14"/>
        <v>0</v>
      </c>
      <c r="EL6" s="35">
        <f t="shared" si="14"/>
        <v>0.01</v>
      </c>
      <c r="EM6" s="34">
        <f t="shared" si="14"/>
        <v>0</v>
      </c>
      <c r="EN6" s="34">
        <f t="shared" si="14"/>
        <v>0</v>
      </c>
      <c r="EO6" s="34" t="str">
        <f>IF(EO7="","",IF(EO7="-","【-】","【"&amp;SUBSTITUTE(TEXT(EO7,"#,##0.00"),"-","△")&amp;"】"))</f>
        <v>【0.00】</v>
      </c>
    </row>
    <row r="7" spans="1:148" s="36" customFormat="1" x14ac:dyDescent="0.15">
      <c r="A7" s="28"/>
      <c r="B7" s="37">
        <v>2018</v>
      </c>
      <c r="C7" s="37">
        <v>22021</v>
      </c>
      <c r="D7" s="37">
        <v>46</v>
      </c>
      <c r="E7" s="37">
        <v>17</v>
      </c>
      <c r="F7" s="37">
        <v>9</v>
      </c>
      <c r="G7" s="37">
        <v>0</v>
      </c>
      <c r="H7" s="37" t="s">
        <v>96</v>
      </c>
      <c r="I7" s="37" t="s">
        <v>97</v>
      </c>
      <c r="J7" s="37" t="s">
        <v>98</v>
      </c>
      <c r="K7" s="37" t="s">
        <v>99</v>
      </c>
      <c r="L7" s="37" t="s">
        <v>100</v>
      </c>
      <c r="M7" s="37" t="s">
        <v>101</v>
      </c>
      <c r="N7" s="38" t="s">
        <v>102</v>
      </c>
      <c r="O7" s="38">
        <v>-12.34</v>
      </c>
      <c r="P7" s="38">
        <v>0.02</v>
      </c>
      <c r="Q7" s="38">
        <v>98.02</v>
      </c>
      <c r="R7" s="38">
        <v>3090</v>
      </c>
      <c r="S7" s="38">
        <v>172031</v>
      </c>
      <c r="T7" s="38">
        <v>524.20000000000005</v>
      </c>
      <c r="U7" s="38">
        <v>328.18</v>
      </c>
      <c r="V7" s="38">
        <v>27</v>
      </c>
      <c r="W7" s="38">
        <v>0.04</v>
      </c>
      <c r="X7" s="38">
        <v>675</v>
      </c>
      <c r="Y7" s="38">
        <v>56.45</v>
      </c>
      <c r="Z7" s="38">
        <v>46.21</v>
      </c>
      <c r="AA7" s="38">
        <v>54.87</v>
      </c>
      <c r="AB7" s="38">
        <v>53.74</v>
      </c>
      <c r="AC7" s="38">
        <v>52.24</v>
      </c>
      <c r="AD7" s="38">
        <v>105.88</v>
      </c>
      <c r="AE7" s="38">
        <v>94.85</v>
      </c>
      <c r="AF7" s="38">
        <v>96.1</v>
      </c>
      <c r="AG7" s="38">
        <v>97.69</v>
      </c>
      <c r="AH7" s="38">
        <v>91.26</v>
      </c>
      <c r="AI7" s="38">
        <v>91.74</v>
      </c>
      <c r="AJ7" s="38">
        <v>5296.13</v>
      </c>
      <c r="AK7" s="38">
        <v>7707.89</v>
      </c>
      <c r="AL7" s="38">
        <v>8357.75</v>
      </c>
      <c r="AM7" s="38">
        <v>10802.81</v>
      </c>
      <c r="AN7" s="38">
        <v>11784.13</v>
      </c>
      <c r="AO7" s="38">
        <v>933.68</v>
      </c>
      <c r="AP7" s="38">
        <v>1033.78</v>
      </c>
      <c r="AQ7" s="38">
        <v>929.29</v>
      </c>
      <c r="AR7" s="38">
        <v>1037.73</v>
      </c>
      <c r="AS7" s="38">
        <v>1597.09</v>
      </c>
      <c r="AT7" s="38">
        <v>1484.74</v>
      </c>
      <c r="AU7" s="38">
        <v>1.86</v>
      </c>
      <c r="AV7" s="38">
        <v>0.75</v>
      </c>
      <c r="AW7" s="38">
        <v>0.61</v>
      </c>
      <c r="AX7" s="38">
        <v>11.01</v>
      </c>
      <c r="AY7" s="38">
        <v>8.65</v>
      </c>
      <c r="AZ7" s="38">
        <v>135.62</v>
      </c>
      <c r="BA7" s="38">
        <v>133.78</v>
      </c>
      <c r="BB7" s="38">
        <v>216.89</v>
      </c>
      <c r="BC7" s="38">
        <v>89.03</v>
      </c>
      <c r="BD7" s="38">
        <v>88.56</v>
      </c>
      <c r="BE7" s="38">
        <v>91.02</v>
      </c>
      <c r="BF7" s="38">
        <v>8878.06</v>
      </c>
      <c r="BG7" s="38">
        <v>18689.099999999999</v>
      </c>
      <c r="BH7" s="38">
        <v>16151.06</v>
      </c>
      <c r="BI7" s="38">
        <v>16829.32</v>
      </c>
      <c r="BJ7" s="38">
        <v>15019.05</v>
      </c>
      <c r="BK7" s="38">
        <v>2585.83</v>
      </c>
      <c r="BL7" s="38">
        <v>2464.06</v>
      </c>
      <c r="BM7" s="38">
        <v>1914.94</v>
      </c>
      <c r="BN7" s="38">
        <v>1759.36</v>
      </c>
      <c r="BO7" s="38">
        <v>1837.88</v>
      </c>
      <c r="BP7" s="38">
        <v>1937.22</v>
      </c>
      <c r="BQ7" s="38">
        <v>8.94</v>
      </c>
      <c r="BR7" s="38">
        <v>6.41</v>
      </c>
      <c r="BS7" s="38">
        <v>8.08</v>
      </c>
      <c r="BT7" s="38">
        <v>7.29</v>
      </c>
      <c r="BU7" s="38">
        <v>8.2200000000000006</v>
      </c>
      <c r="BV7" s="38">
        <v>31.45</v>
      </c>
      <c r="BW7" s="38">
        <v>32.909999999999997</v>
      </c>
      <c r="BX7" s="38">
        <v>34.020000000000003</v>
      </c>
      <c r="BY7" s="38">
        <v>37.200000000000003</v>
      </c>
      <c r="BZ7" s="38">
        <v>35.03</v>
      </c>
      <c r="CA7" s="38">
        <v>35.299999999999997</v>
      </c>
      <c r="CB7" s="38">
        <v>1737.34</v>
      </c>
      <c r="CC7" s="38">
        <v>2360.27</v>
      </c>
      <c r="CD7" s="38">
        <v>1931.36</v>
      </c>
      <c r="CE7" s="38">
        <v>2208.2800000000002</v>
      </c>
      <c r="CF7" s="38">
        <v>1985.05</v>
      </c>
      <c r="CG7" s="38">
        <v>588.54999999999995</v>
      </c>
      <c r="CH7" s="38">
        <v>561.54</v>
      </c>
      <c r="CI7" s="38">
        <v>553.77</v>
      </c>
      <c r="CJ7" s="38">
        <v>508.64</v>
      </c>
      <c r="CK7" s="38">
        <v>525.22</v>
      </c>
      <c r="CL7" s="38">
        <v>521.14</v>
      </c>
      <c r="CM7" s="38">
        <v>37.5</v>
      </c>
      <c r="CN7" s="38">
        <v>31.25</v>
      </c>
      <c r="CO7" s="38">
        <v>31.25</v>
      </c>
      <c r="CP7" s="38">
        <v>31.25</v>
      </c>
      <c r="CQ7" s="38">
        <v>31.25</v>
      </c>
      <c r="CR7" s="38">
        <v>37.950000000000003</v>
      </c>
      <c r="CS7" s="38">
        <v>34.92</v>
      </c>
      <c r="CT7" s="38">
        <v>36.44</v>
      </c>
      <c r="CU7" s="38">
        <v>34.29</v>
      </c>
      <c r="CV7" s="38">
        <v>35.340000000000003</v>
      </c>
      <c r="CW7" s="38">
        <v>35.75</v>
      </c>
      <c r="CX7" s="38">
        <v>92.31</v>
      </c>
      <c r="CY7" s="38">
        <v>96</v>
      </c>
      <c r="CZ7" s="38">
        <v>92.31</v>
      </c>
      <c r="DA7" s="38">
        <v>92.31</v>
      </c>
      <c r="DB7" s="38">
        <v>92.59</v>
      </c>
      <c r="DC7" s="38">
        <v>88.2</v>
      </c>
      <c r="DD7" s="38">
        <v>88.64</v>
      </c>
      <c r="DE7" s="38">
        <v>89.93</v>
      </c>
      <c r="DF7" s="38">
        <v>89.88</v>
      </c>
      <c r="DG7" s="38">
        <v>91.52</v>
      </c>
      <c r="DH7" s="38">
        <v>90.51</v>
      </c>
      <c r="DI7" s="38">
        <v>30.49</v>
      </c>
      <c r="DJ7" s="38">
        <v>34.54</v>
      </c>
      <c r="DK7" s="38">
        <v>38.58</v>
      </c>
      <c r="DL7" s="38">
        <v>42.35</v>
      </c>
      <c r="DM7" s="38">
        <v>45.06</v>
      </c>
      <c r="DN7" s="38">
        <v>27.64</v>
      </c>
      <c r="DO7" s="38">
        <v>33.58</v>
      </c>
      <c r="DP7" s="38">
        <v>32.36</v>
      </c>
      <c r="DQ7" s="38">
        <v>31.73</v>
      </c>
      <c r="DR7" s="38">
        <v>30.28</v>
      </c>
      <c r="DS7" s="38">
        <v>30.23</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0</v>
      </c>
      <c r="EL7" s="38">
        <v>0.01</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