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1年度\公営企業\02_照会\020130〆_経営比較分析表（H30決算）の分析等について\00_作業フォルダ\駐車場\"/>
    </mc:Choice>
  </mc:AlternateContent>
  <workbookProtection workbookAlgorithmName="SHA-512" workbookHashValue="1/ZYrxmDyHU9fCvy980HQArSOnu112e3ulV2Z2vTFizN+KHECXQi8SYM2pphy+Y6oG9DVDBQ8seyzyvFBut00g==" workbookSaltValue="3dhGTM5WUffKyRRXpvjLq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BZ76" i="4"/>
  <c r="IT76" i="4"/>
  <c r="CS51" i="4"/>
  <c r="HJ30" i="4"/>
  <c r="CS30" i="4"/>
  <c r="C11" i="5"/>
  <c r="D11" i="5"/>
  <c r="E11" i="5"/>
  <c r="B11" i="5"/>
  <c r="BK76" i="4" l="1"/>
  <c r="LH51" i="4"/>
  <c r="GQ30" i="4"/>
  <c r="BZ30" i="4"/>
  <c r="LT76" i="4"/>
  <c r="GQ51" i="4"/>
  <c r="LH30" i="4"/>
  <c r="IE76" i="4"/>
  <c r="BZ51" i="4"/>
  <c r="HA76" i="4"/>
  <c r="AN51" i="4"/>
  <c r="FE30" i="4"/>
  <c r="AG76" i="4"/>
  <c r="JV51" i="4"/>
  <c r="KP76" i="4"/>
  <c r="AN30" i="4"/>
  <c r="FE51" i="4"/>
  <c r="JV30" i="4"/>
  <c r="BG30" i="4"/>
  <c r="LE76" i="4"/>
  <c r="HP76" i="4"/>
  <c r="BG51" i="4"/>
  <c r="AV76" i="4"/>
  <c r="KO51" i="4"/>
  <c r="FX51" i="4"/>
  <c r="KO30" i="4"/>
  <c r="FX30" i="4"/>
  <c r="R76" i="4"/>
  <c r="KA76" i="4"/>
  <c r="EL51" i="4"/>
  <c r="JC30" i="4"/>
  <c r="JC51" i="4"/>
  <c r="GL76" i="4"/>
  <c r="U51" i="4"/>
  <c r="EL30" i="4"/>
  <c r="U30"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<sst xmlns="http://schemas.openxmlformats.org/spreadsheetml/2006/main" count="278" uniqueCount="134">
  <si>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</si>
  <si>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</si>
  <si>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</si>
  <si>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</si>
  <si>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</si>
  <si>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</si>
  <si>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</si>
  <si>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</si>
  <si>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</si>
  <si>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</si>
  <si>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</si>
  <si>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</si>
  <si>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</si>
  <si>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</si>
  <si>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</si>
  <si>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</si>
  <si>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</si>
  <si>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</si>
  <si>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</si>
  <si>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</si>
  <si>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</si>
  <si>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</si>
  <si>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</si>
  <si>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</si>
  <si>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</si>
  <si>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</si>
  <si>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</si>
  <si>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</si>
  <si>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</si>
  <si>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</si>
  <si>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</si>
  <si>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</si>
  <si>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</si>
  <si>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</si>
  <si>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</si>
  <si>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</si>
  <si>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</si>
  <si>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</si>
  <si>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</si>
  <si>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</si>
  <si>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</si>
  <si>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</si>
  <si>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</si>
  <si>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</si>
  <si>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</si>
  <si>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</si>
  <si>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</si>
  <si>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</si>
  <si>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</si>
  <si>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</si>
  <si>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</si>
  <si>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</si>
  <si>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</si>
  <si>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</si>
  <si>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</si>
  <si>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</si>
  <si>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</si>
  <si>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</si>
  <si>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</si>
  <si>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</si>
  <si>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</si>
  <si>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</si>
  <si>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</si>
  <si>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</si>
  <si>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</si>
  <si>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</si>
  <si>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</si>
  <si>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</si>
  <si>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</si>
  <si>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</si>
  <si>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</si>
  <si>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</si>
  <si>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</si>
  <si>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</si>
  <si>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</si>
  <si>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</si>
  <si>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</si>
  <si>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</si>
  <si>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</si>
  <si>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</si>
  <si>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</si>
  <si>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</si>
  <si>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</si>
  <si>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</si>
  <si>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</si>
  <si>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</si>
  <si>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</si>
  <si>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</si>
  <si>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</si>
  <si>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</si>
  <si>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</si>
  <si>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</si>
  <si>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</si>
  <si>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</si>
  <si>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</si>
  <si>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</si>
  <si>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</si>
  <si>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</si>
  <si>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</si>
  <si>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</si>
  <si>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</si>
  <si>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</si>
  <si>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</si>
  <si>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</si>
  <si>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</si>
  <si>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</si>
  <si>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</si>
  <si>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</si>
  <si>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</si>
  <si>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</si>
  <si>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</si>
  <si>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</si>
  <si>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</si>
  <si>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　青森市</t>
  </si>
  <si>
    <t>青森市八甲通り駐車場</t>
  </si>
  <si>
    <t>法非適用</t>
  </si>
  <si>
    <t>駐車場整備事業</t>
  </si>
  <si>
    <t>-</t>
  </si>
  <si>
    <t>Ａ３Ｂ２</t>
  </si>
  <si>
    <t>非設置</t>
  </si>
  <si>
    <t>該当数値なし</t>
  </si>
  <si>
    <t>都市計画駐車場</t>
  </si>
  <si>
    <t>広場式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</si>
  <si>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</si>
  <si>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</si>
  <si>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</si>
  <si>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</si>
  <si>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</si>
  <si>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</si>
  <si>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</si>
  <si>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減少傾向にあり、平成28年度より100％を下回っている。当該施設は完全利用料金制を採用しており、維持管理において市の負担は生じていないものの、指定管理者側の収支においては赤字が続いていることから、指定管理更新に向けて事業継続等を検討をしているところである。</t>
    <rPh sb="106" eb="108">
      <t>シテイ</t>
    </rPh>
    <rPh sb="108" eb="110">
      <t>カンリ</t>
    </rPh>
    <rPh sb="110" eb="112">
      <t>コウシン</t>
    </rPh>
    <rPh sb="113" eb="114">
      <t>ム</t>
    </rPh>
    <rPh sb="116" eb="118">
      <t>ジギョウ</t>
    </rPh>
    <rPh sb="118" eb="120">
      <t>ケイゾク</t>
    </rPh>
    <rPh sb="120" eb="121">
      <t>トウ</t>
    </rPh>
    <rPh sb="122" eb="124">
      <t>ケントウ</t>
    </rPh>
    <phoneticPr fontId="5"/>
  </si>
  <si>
    <t>当該駐車場の敷地は道路施設であり、仮評価額は周辺の地価と同等のものとなっている。</t>
    <phoneticPr fontId="5"/>
  </si>
  <si>
    <t>近隣に民間の駐車場も増加してきていることから、稼働率は減少傾向にあり、事業継続の可否も含めた検討を行っているところである。</t>
    <rPh sb="0" eb="2">
      <t>キンリン</t>
    </rPh>
    <rPh sb="3" eb="5">
      <t>ミンカン</t>
    </rPh>
    <rPh sb="6" eb="9">
      <t>チュウシャジョウ</t>
    </rPh>
    <rPh sb="10" eb="12">
      <t>ゾウカ</t>
    </rPh>
    <rPh sb="23" eb="25">
      <t>カドウ</t>
    </rPh>
    <rPh sb="49" eb="50">
      <t>オコナ</t>
    </rPh>
    <phoneticPr fontId="5"/>
  </si>
  <si>
    <t>当該駐車場は、周辺に民間の駐車場も増加してきており、稼働率及び収支比率が低下傾向にあり、平成28年度からは赤字に転換している。
当該駐車場の需要も減少している可能性があることから、現在の指定管理者の更新時期が近づいてきていることから、経営改善の取組や事業廃止も含めた検討を進めているところである。</t>
    <rPh sb="13" eb="16">
      <t>チュウシャジョウ</t>
    </rPh>
    <rPh sb="64" eb="66">
      <t>トウガイ</t>
    </rPh>
    <rPh sb="66" eb="69">
      <t>チュウシャジョウ</t>
    </rPh>
    <rPh sb="90" eb="92">
      <t>ゲンザイ</t>
    </rPh>
    <rPh sb="93" eb="95">
      <t>シテイ</t>
    </rPh>
    <rPh sb="95" eb="98">
      <t>カンリシャ</t>
    </rPh>
    <rPh sb="99" eb="101">
      <t>コウシン</t>
    </rPh>
    <rPh sb="101" eb="103">
      <t>ジキ</t>
    </rPh>
    <rPh sb="104" eb="105">
      <t>チカ</t>
    </rPh>
    <rPh sb="136" eb="137">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</si>
</sst>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182.6</c:v>
                </c:pt>
                <c:pt idx="1">
                  <c:v>160.9</c:v>
                </c:pt>
                <c:pt idx="2">
                  <c:v>79.3</c:v>
                </c:pt>
                <c:pt idx="3">
                  <c:v>71.599999999999994</c:v>
                </c:pt>
                <c:pt idx="4">
                  <c:v>67</c:v>
                </c:pt>
              </c:numCache>
            </c:numRef>
          </c:val>
          <c:extLst xmlns:c16r2="http://schemas.microsoft.com/office/drawing/2015/06/chart">
            <c:ext xmlns:c16="http://schemas.microsoft.com/office/drawing/2014/chart" uri="{C3380CC4-5D6E-409C-BE32-E72D297353CC}">
              <c16:uniqueId val="{00000000-2B84-4E89-9D1E-5686D7D38497}"/>
            </c:ext>
          </c:extLst>
        </c:ser>
        <c:dLbls>
          <c:showLegendKey val="0"/>
          <c:showVal val="0"/>
          <c:showCatName val="0"/>
          <c:showSerName val="0"/>
          <c:showPercent val="0"/>
          <c:showBubbleSize val="0"/>
        </c:dLbls>
        <c:gapWidth val="150"/>
        <c:axId val="425440992"/>
        <c:axId val="42544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2B84-4E89-9D1E-5686D7D38497}"/>
            </c:ext>
          </c:extLst>
        </c:ser>
        <c:dLbls>
          <c:showLegendKey val="0"/>
          <c:showVal val="0"/>
          <c:showCatName val="0"/>
          <c:showSerName val="0"/>
          <c:showPercent val="0"/>
          <c:showBubbleSize val="0"/>
        </c:dLbls>
        <c:marker val="1"/>
        <c:smooth val="0"/>
        <c:axId val="425440992"/>
        <c:axId val="425440208"/>
      </c:lineChart>
      <c:dateAx>
        <c:axId val="425440992"/>
        <c:scaling>
          <c:orientation val="minMax"/>
        </c:scaling>
        <c:delete val="1"/>
        <c:axPos val="b"/>
        <c:numFmt formatCode="ge" sourceLinked="1"/>
        <c:majorTickMark val="none"/>
        <c:minorTickMark val="none"/>
        <c:tickLblPos val="none"/>
        <c:crossAx val="425440208"/>
        <c:crosses val="autoZero"/>
        <c:auto val="1"/>
        <c:lblOffset val="100"/>
        <c:baseTimeUnit val="years"/>
      </c:dateAx>
      <c:valAx>
        <c:axId val="42544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44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68-4B1D-8134-A588CD48AF00}"/>
            </c:ext>
          </c:extLst>
        </c:ser>
        <c:dLbls>
          <c:showLegendKey val="0"/>
          <c:showVal val="0"/>
          <c:showCatName val="0"/>
          <c:showSerName val="0"/>
          <c:showPercent val="0"/>
          <c:showBubbleSize val="0"/>
        </c:dLbls>
        <c:gapWidth val="150"/>
        <c:axId val="379667080"/>
        <c:axId val="37966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6668-4B1D-8134-A588CD48AF00}"/>
            </c:ext>
          </c:extLst>
        </c:ser>
        <c:dLbls>
          <c:showLegendKey val="0"/>
          <c:showVal val="0"/>
          <c:showCatName val="0"/>
          <c:showSerName val="0"/>
          <c:showPercent val="0"/>
          <c:showBubbleSize val="0"/>
        </c:dLbls>
        <c:marker val="1"/>
        <c:smooth val="0"/>
        <c:axId val="379667080"/>
        <c:axId val="379664336"/>
      </c:lineChart>
      <c:dateAx>
        <c:axId val="379667080"/>
        <c:scaling>
          <c:orientation val="minMax"/>
        </c:scaling>
        <c:delete val="1"/>
        <c:axPos val="b"/>
        <c:numFmt formatCode="ge" sourceLinked="1"/>
        <c:majorTickMark val="none"/>
        <c:minorTickMark val="none"/>
        <c:tickLblPos val="none"/>
        <c:crossAx val="379664336"/>
        <c:crosses val="autoZero"/>
        <c:auto val="1"/>
        <c:lblOffset val="100"/>
        <c:baseTimeUnit val="years"/>
      </c:dateAx>
      <c:valAx>
        <c:axId val="37966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667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5B0-434F-B436-AB8195EB3D91}"/>
            </c:ext>
          </c:extLst>
        </c:ser>
        <c:dLbls>
          <c:showLegendKey val="0"/>
          <c:showVal val="0"/>
          <c:showCatName val="0"/>
          <c:showSerName val="0"/>
          <c:showPercent val="0"/>
          <c:showBubbleSize val="0"/>
        </c:dLbls>
        <c:gapWidth val="150"/>
        <c:axId val="425493272"/>
        <c:axId val="42549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5B0-434F-B436-AB8195EB3D91}"/>
            </c:ext>
          </c:extLst>
        </c:ser>
        <c:dLbls>
          <c:showLegendKey val="0"/>
          <c:showVal val="0"/>
          <c:showCatName val="0"/>
          <c:showSerName val="0"/>
          <c:showPercent val="0"/>
          <c:showBubbleSize val="0"/>
        </c:dLbls>
        <c:marker val="1"/>
        <c:smooth val="0"/>
        <c:axId val="425493272"/>
        <c:axId val="425494056"/>
      </c:lineChart>
      <c:dateAx>
        <c:axId val="425493272"/>
        <c:scaling>
          <c:orientation val="minMax"/>
        </c:scaling>
        <c:delete val="1"/>
        <c:axPos val="b"/>
        <c:numFmt formatCode="ge" sourceLinked="1"/>
        <c:majorTickMark val="none"/>
        <c:minorTickMark val="none"/>
        <c:tickLblPos val="none"/>
        <c:crossAx val="425494056"/>
        <c:crosses val="autoZero"/>
        <c:auto val="1"/>
        <c:lblOffset val="100"/>
        <c:baseTimeUnit val="years"/>
      </c:dateAx>
      <c:valAx>
        <c:axId val="425494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493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FC5-478A-9988-DE42F41100DE}"/>
            </c:ext>
          </c:extLst>
        </c:ser>
        <c:dLbls>
          <c:showLegendKey val="0"/>
          <c:showVal val="0"/>
          <c:showCatName val="0"/>
          <c:showSerName val="0"/>
          <c:showPercent val="0"/>
          <c:showBubbleSize val="0"/>
        </c:dLbls>
        <c:gapWidth val="150"/>
        <c:axId val="380423496"/>
        <c:axId val="38042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FC5-478A-9988-DE42F41100DE}"/>
            </c:ext>
          </c:extLst>
        </c:ser>
        <c:dLbls>
          <c:showLegendKey val="0"/>
          <c:showVal val="0"/>
          <c:showCatName val="0"/>
          <c:showSerName val="0"/>
          <c:showPercent val="0"/>
          <c:showBubbleSize val="0"/>
        </c:dLbls>
        <c:marker val="1"/>
        <c:smooth val="0"/>
        <c:axId val="380423496"/>
        <c:axId val="380422320"/>
      </c:lineChart>
      <c:dateAx>
        <c:axId val="380423496"/>
        <c:scaling>
          <c:orientation val="minMax"/>
        </c:scaling>
        <c:delete val="1"/>
        <c:axPos val="b"/>
        <c:numFmt formatCode="ge" sourceLinked="1"/>
        <c:majorTickMark val="none"/>
        <c:minorTickMark val="none"/>
        <c:tickLblPos val="none"/>
        <c:crossAx val="380422320"/>
        <c:crosses val="autoZero"/>
        <c:auto val="1"/>
        <c:lblOffset val="100"/>
        <c:baseTimeUnit val="years"/>
      </c:dateAx>
      <c:valAx>
        <c:axId val="38042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42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FA-47AC-BF2B-A1C2C06480CF}"/>
            </c:ext>
          </c:extLst>
        </c:ser>
        <c:dLbls>
          <c:showLegendKey val="0"/>
          <c:showVal val="0"/>
          <c:showCatName val="0"/>
          <c:showSerName val="0"/>
          <c:showPercent val="0"/>
          <c:showBubbleSize val="0"/>
        </c:dLbls>
        <c:gapWidth val="150"/>
        <c:axId val="380426632"/>
        <c:axId val="38042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30FA-47AC-BF2B-A1C2C06480CF}"/>
            </c:ext>
          </c:extLst>
        </c:ser>
        <c:dLbls>
          <c:showLegendKey val="0"/>
          <c:showVal val="0"/>
          <c:showCatName val="0"/>
          <c:showSerName val="0"/>
          <c:showPercent val="0"/>
          <c:showBubbleSize val="0"/>
        </c:dLbls>
        <c:marker val="1"/>
        <c:smooth val="0"/>
        <c:axId val="380426632"/>
        <c:axId val="380425848"/>
      </c:lineChart>
      <c:dateAx>
        <c:axId val="380426632"/>
        <c:scaling>
          <c:orientation val="minMax"/>
        </c:scaling>
        <c:delete val="1"/>
        <c:axPos val="b"/>
        <c:numFmt formatCode="ge" sourceLinked="1"/>
        <c:majorTickMark val="none"/>
        <c:minorTickMark val="none"/>
        <c:tickLblPos val="none"/>
        <c:crossAx val="380425848"/>
        <c:crosses val="autoZero"/>
        <c:auto val="1"/>
        <c:lblOffset val="100"/>
        <c:baseTimeUnit val="years"/>
      </c:dateAx>
      <c:valAx>
        <c:axId val="38042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42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07-4984-A709-12622F4C4C7E}"/>
            </c:ext>
          </c:extLst>
        </c:ser>
        <c:dLbls>
          <c:showLegendKey val="0"/>
          <c:showVal val="0"/>
          <c:showCatName val="0"/>
          <c:showSerName val="0"/>
          <c:showPercent val="0"/>
          <c:showBubbleSize val="0"/>
        </c:dLbls>
        <c:gapWidth val="150"/>
        <c:axId val="380425456"/>
        <c:axId val="38042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E507-4984-A709-12622F4C4C7E}"/>
            </c:ext>
          </c:extLst>
        </c:ser>
        <c:dLbls>
          <c:showLegendKey val="0"/>
          <c:showVal val="0"/>
          <c:showCatName val="0"/>
          <c:showSerName val="0"/>
          <c:showPercent val="0"/>
          <c:showBubbleSize val="0"/>
        </c:dLbls>
        <c:marker val="1"/>
        <c:smooth val="0"/>
        <c:axId val="380425456"/>
        <c:axId val="380423888"/>
      </c:lineChart>
      <c:dateAx>
        <c:axId val="380425456"/>
        <c:scaling>
          <c:orientation val="minMax"/>
        </c:scaling>
        <c:delete val="1"/>
        <c:axPos val="b"/>
        <c:numFmt formatCode="ge" sourceLinked="1"/>
        <c:majorTickMark val="none"/>
        <c:minorTickMark val="none"/>
        <c:tickLblPos val="none"/>
        <c:crossAx val="380423888"/>
        <c:crosses val="autoZero"/>
        <c:auto val="1"/>
        <c:lblOffset val="100"/>
        <c:baseTimeUnit val="years"/>
      </c:dateAx>
      <c:valAx>
        <c:axId val="380423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42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77.900000000000006</c:v>
                </c:pt>
                <c:pt idx="1">
                  <c:v>73.5</c:v>
                </c:pt>
                <c:pt idx="2">
                  <c:v>60.3</c:v>
                </c:pt>
                <c:pt idx="3">
                  <c:v>48.5</c:v>
                </c:pt>
                <c:pt idx="4">
                  <c:v>45.6</c:v>
                </c:pt>
              </c:numCache>
            </c:numRef>
          </c:val>
          <c:extLst xmlns:c16r2="http://schemas.microsoft.com/office/drawing/2015/06/chart">
            <c:ext xmlns:c16="http://schemas.microsoft.com/office/drawing/2014/chart" uri="{C3380CC4-5D6E-409C-BE32-E72D297353CC}">
              <c16:uniqueId val="{00000000-8D5F-4549-945C-0AA78159937D}"/>
            </c:ext>
          </c:extLst>
        </c:ser>
        <c:dLbls>
          <c:showLegendKey val="0"/>
          <c:showVal val="0"/>
          <c:showCatName val="0"/>
          <c:showSerName val="0"/>
          <c:showPercent val="0"/>
          <c:showBubbleSize val="0"/>
        </c:dLbls>
        <c:gapWidth val="150"/>
        <c:axId val="380427416"/>
        <c:axId val="3804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8D5F-4549-945C-0AA78159937D}"/>
            </c:ext>
          </c:extLst>
        </c:ser>
        <c:dLbls>
          <c:showLegendKey val="0"/>
          <c:showVal val="0"/>
          <c:showCatName val="0"/>
          <c:showSerName val="0"/>
          <c:showPercent val="0"/>
          <c:showBubbleSize val="0"/>
        </c:dLbls>
        <c:marker val="1"/>
        <c:smooth val="0"/>
        <c:axId val="380427416"/>
        <c:axId val="380424672"/>
      </c:lineChart>
      <c:dateAx>
        <c:axId val="380427416"/>
        <c:scaling>
          <c:orientation val="minMax"/>
        </c:scaling>
        <c:delete val="1"/>
        <c:axPos val="b"/>
        <c:numFmt formatCode="ge" sourceLinked="1"/>
        <c:majorTickMark val="none"/>
        <c:minorTickMark val="none"/>
        <c:tickLblPos val="none"/>
        <c:crossAx val="380424672"/>
        <c:crosses val="autoZero"/>
        <c:auto val="1"/>
        <c:lblOffset val="100"/>
        <c:baseTimeUnit val="years"/>
      </c:dateAx>
      <c:valAx>
        <c:axId val="38042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42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45.2</c:v>
                </c:pt>
                <c:pt idx="1">
                  <c:v>37.9</c:v>
                </c:pt>
                <c:pt idx="2">
                  <c:v>-26.1</c:v>
                </c:pt>
                <c:pt idx="3">
                  <c:v>-39.700000000000003</c:v>
                </c:pt>
                <c:pt idx="4">
                  <c:v>-49.4</c:v>
                </c:pt>
              </c:numCache>
            </c:numRef>
          </c:val>
          <c:extLst xmlns:c16r2="http://schemas.microsoft.com/office/drawing/2015/06/chart">
            <c:ext xmlns:c16="http://schemas.microsoft.com/office/drawing/2014/chart" uri="{C3380CC4-5D6E-409C-BE32-E72D297353CC}">
              <c16:uniqueId val="{00000000-A34E-4705-A4B4-1E1F06E89709}"/>
            </c:ext>
          </c:extLst>
        </c:ser>
        <c:dLbls>
          <c:showLegendKey val="0"/>
          <c:showVal val="0"/>
          <c:showCatName val="0"/>
          <c:showSerName val="0"/>
          <c:showPercent val="0"/>
          <c:showBubbleSize val="0"/>
        </c:dLbls>
        <c:gapWidth val="150"/>
        <c:axId val="380419968"/>
        <c:axId val="3804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A34E-4705-A4B4-1E1F06E89709}"/>
            </c:ext>
          </c:extLst>
        </c:ser>
        <c:dLbls>
          <c:showLegendKey val="0"/>
          <c:showVal val="0"/>
          <c:showCatName val="0"/>
          <c:showSerName val="0"/>
          <c:showPercent val="0"/>
          <c:showBubbleSize val="0"/>
        </c:dLbls>
        <c:marker val="1"/>
        <c:smooth val="0"/>
        <c:axId val="380419968"/>
        <c:axId val="380426240"/>
      </c:lineChart>
      <c:dateAx>
        <c:axId val="380419968"/>
        <c:scaling>
          <c:orientation val="minMax"/>
        </c:scaling>
        <c:delete val="1"/>
        <c:axPos val="b"/>
        <c:numFmt formatCode="ge" sourceLinked="1"/>
        <c:majorTickMark val="none"/>
        <c:minorTickMark val="none"/>
        <c:tickLblPos val="none"/>
        <c:crossAx val="380426240"/>
        <c:crosses val="autoZero"/>
        <c:auto val="1"/>
        <c:lblOffset val="100"/>
        <c:baseTimeUnit val="years"/>
      </c:dateAx>
      <c:valAx>
        <c:axId val="38042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41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3807</c:v>
                </c:pt>
                <c:pt idx="1">
                  <c:v>3048</c:v>
                </c:pt>
                <c:pt idx="2">
                  <c:v>-1328</c:v>
                </c:pt>
                <c:pt idx="3">
                  <c:v>-1641</c:v>
                </c:pt>
                <c:pt idx="4">
                  <c:v>-865</c:v>
                </c:pt>
              </c:numCache>
            </c:numRef>
          </c:val>
          <c:extLst xmlns:c16r2="http://schemas.microsoft.com/office/drawing/2015/06/chart">
            <c:ext xmlns:c16="http://schemas.microsoft.com/office/drawing/2014/chart" uri="{C3380CC4-5D6E-409C-BE32-E72D297353CC}">
              <c16:uniqueId val="{00000000-0A30-48A4-A7AE-3E49369D65E5}"/>
            </c:ext>
          </c:extLst>
        </c:ser>
        <c:dLbls>
          <c:showLegendKey val="0"/>
          <c:showVal val="0"/>
          <c:showCatName val="0"/>
          <c:showSerName val="0"/>
          <c:showPercent val="0"/>
          <c:showBubbleSize val="0"/>
        </c:dLbls>
        <c:gapWidth val="150"/>
        <c:axId val="380420752"/>
        <c:axId val="38042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0A30-48A4-A7AE-3E49369D65E5}"/>
            </c:ext>
          </c:extLst>
        </c:ser>
        <c:dLbls>
          <c:showLegendKey val="0"/>
          <c:showVal val="0"/>
          <c:showCatName val="0"/>
          <c:showSerName val="0"/>
          <c:showPercent val="0"/>
          <c:showBubbleSize val="0"/>
        </c:dLbls>
        <c:marker val="1"/>
        <c:smooth val="0"/>
        <c:axId val="380420752"/>
        <c:axId val="380421144"/>
      </c:lineChart>
      <c:dateAx>
        <c:axId val="380420752"/>
        <c:scaling>
          <c:orientation val="minMax"/>
        </c:scaling>
        <c:delete val="1"/>
        <c:axPos val="b"/>
        <c:numFmt formatCode="ge" sourceLinked="1"/>
        <c:majorTickMark val="none"/>
        <c:minorTickMark val="none"/>
        <c:tickLblPos val="none"/>
        <c:crossAx val="380421144"/>
        <c:crosses val="autoZero"/>
        <c:auto val="1"/>
        <c:lblOffset val="100"/>
        <c:baseTimeUnit val="years"/>
      </c:dateAx>
      <c:valAx>
        <c:axId val="380421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42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青森県青森市　青森市八甲通り駐車場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無</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2466</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121</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68</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利用料金制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182.6</v>
      </c>
      <c r="V31" s="110"/>
      <c r="W31" s="110"/>
      <c r="X31" s="110"/>
      <c r="Y31" s="110"/>
      <c r="Z31" s="110"/>
      <c r="AA31" s="110"/>
      <c r="AB31" s="110"/>
      <c r="AC31" s="110"/>
      <c r="AD31" s="110"/>
      <c r="AE31" s="110"/>
      <c r="AF31" s="110"/>
      <c r="AG31" s="110"/>
      <c r="AH31" s="110"/>
      <c r="AI31" s="110"/>
      <c r="AJ31" s="110"/>
      <c r="AK31" s="110"/>
      <c r="AL31" s="110"/>
      <c r="AM31" s="110"/>
      <c r="AN31" s="110">
        <f>データ!Z7</f>
        <v>160.9</v>
      </c>
      <c r="AO31" s="110"/>
      <c r="AP31" s="110"/>
      <c r="AQ31" s="110"/>
      <c r="AR31" s="110"/>
      <c r="AS31" s="110"/>
      <c r="AT31" s="110"/>
      <c r="AU31" s="110"/>
      <c r="AV31" s="110"/>
      <c r="AW31" s="110"/>
      <c r="AX31" s="110"/>
      <c r="AY31" s="110"/>
      <c r="AZ31" s="110"/>
      <c r="BA31" s="110"/>
      <c r="BB31" s="110"/>
      <c r="BC31" s="110"/>
      <c r="BD31" s="110"/>
      <c r="BE31" s="110"/>
      <c r="BF31" s="110"/>
      <c r="BG31" s="110">
        <f>データ!AA7</f>
        <v>79.3</v>
      </c>
      <c r="BH31" s="110"/>
      <c r="BI31" s="110"/>
      <c r="BJ31" s="110"/>
      <c r="BK31" s="110"/>
      <c r="BL31" s="110"/>
      <c r="BM31" s="110"/>
      <c r="BN31" s="110"/>
      <c r="BO31" s="110"/>
      <c r="BP31" s="110"/>
      <c r="BQ31" s="110"/>
      <c r="BR31" s="110"/>
      <c r="BS31" s="110"/>
      <c r="BT31" s="110"/>
      <c r="BU31" s="110"/>
      <c r="BV31" s="110"/>
      <c r="BW31" s="110"/>
      <c r="BX31" s="110"/>
      <c r="BY31" s="110"/>
      <c r="BZ31" s="110">
        <f>データ!AB7</f>
        <v>71.599999999999994</v>
      </c>
      <c r="CA31" s="110"/>
      <c r="CB31" s="110"/>
      <c r="CC31" s="110"/>
      <c r="CD31" s="110"/>
      <c r="CE31" s="110"/>
      <c r="CF31" s="110"/>
      <c r="CG31" s="110"/>
      <c r="CH31" s="110"/>
      <c r="CI31" s="110"/>
      <c r="CJ31" s="110"/>
      <c r="CK31" s="110"/>
      <c r="CL31" s="110"/>
      <c r="CM31" s="110"/>
      <c r="CN31" s="110"/>
      <c r="CO31" s="110"/>
      <c r="CP31" s="110"/>
      <c r="CQ31" s="110"/>
      <c r="CR31" s="110"/>
      <c r="CS31" s="110">
        <f>データ!AC7</f>
        <v>67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77.900000000000006</v>
      </c>
      <c r="JD31" s="81"/>
      <c r="JE31" s="81"/>
      <c r="JF31" s="81"/>
      <c r="JG31" s="81"/>
      <c r="JH31" s="81"/>
      <c r="JI31" s="81"/>
      <c r="JJ31" s="81"/>
      <c r="JK31" s="81"/>
      <c r="JL31" s="81"/>
      <c r="JM31" s="81"/>
      <c r="JN31" s="81"/>
      <c r="JO31" s="81"/>
      <c r="JP31" s="81"/>
      <c r="JQ31" s="81"/>
      <c r="JR31" s="81"/>
      <c r="JS31" s="81"/>
      <c r="JT31" s="81"/>
      <c r="JU31" s="82"/>
      <c r="JV31" s="80">
        <f>データ!DL7</f>
        <v>73.5</v>
      </c>
      <c r="JW31" s="81"/>
      <c r="JX31" s="81"/>
      <c r="JY31" s="81"/>
      <c r="JZ31" s="81"/>
      <c r="KA31" s="81"/>
      <c r="KB31" s="81"/>
      <c r="KC31" s="81"/>
      <c r="KD31" s="81"/>
      <c r="KE31" s="81"/>
      <c r="KF31" s="81"/>
      <c r="KG31" s="81"/>
      <c r="KH31" s="81"/>
      <c r="KI31" s="81"/>
      <c r="KJ31" s="81"/>
      <c r="KK31" s="81"/>
      <c r="KL31" s="81"/>
      <c r="KM31" s="81"/>
      <c r="KN31" s="82"/>
      <c r="KO31" s="80">
        <f>データ!DM7</f>
        <v>60.3</v>
      </c>
      <c r="KP31" s="81"/>
      <c r="KQ31" s="81"/>
      <c r="KR31" s="81"/>
      <c r="KS31" s="81"/>
      <c r="KT31" s="81"/>
      <c r="KU31" s="81"/>
      <c r="KV31" s="81"/>
      <c r="KW31" s="81"/>
      <c r="KX31" s="81"/>
      <c r="KY31" s="81"/>
      <c r="KZ31" s="81"/>
      <c r="LA31" s="81"/>
      <c r="LB31" s="81"/>
      <c r="LC31" s="81"/>
      <c r="LD31" s="81"/>
      <c r="LE31" s="81"/>
      <c r="LF31" s="81"/>
      <c r="LG31" s="82"/>
      <c r="LH31" s="80">
        <f>データ!DN7</f>
        <v>48.5</v>
      </c>
      <c r="LI31" s="81"/>
      <c r="LJ31" s="81"/>
      <c r="LK31" s="81"/>
      <c r="LL31" s="81"/>
      <c r="LM31" s="81"/>
      <c r="LN31" s="81"/>
      <c r="LO31" s="81"/>
      <c r="LP31" s="81"/>
      <c r="LQ31" s="81"/>
      <c r="LR31" s="81"/>
      <c r="LS31" s="81"/>
      <c r="LT31" s="81"/>
      <c r="LU31" s="81"/>
      <c r="LV31" s="81"/>
      <c r="LW31" s="81"/>
      <c r="LX31" s="81"/>
      <c r="LY31" s="81"/>
      <c r="LZ31" s="82"/>
      <c r="MA31" s="80">
        <f>データ!DO7</f>
        <v>45.6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45.2</v>
      </c>
      <c r="EM52" s="110"/>
      <c r="EN52" s="110"/>
      <c r="EO52" s="110"/>
      <c r="EP52" s="110"/>
      <c r="EQ52" s="110"/>
      <c r="ER52" s="110"/>
      <c r="ES52" s="110"/>
      <c r="ET52" s="110"/>
      <c r="EU52" s="110"/>
      <c r="EV52" s="110"/>
      <c r="EW52" s="110"/>
      <c r="EX52" s="110"/>
      <c r="EY52" s="110"/>
      <c r="EZ52" s="110"/>
      <c r="FA52" s="110"/>
      <c r="FB52" s="110"/>
      <c r="FC52" s="110"/>
      <c r="FD52" s="110"/>
      <c r="FE52" s="110">
        <f>データ!BG7</f>
        <v>37.9</v>
      </c>
      <c r="FF52" s="110"/>
      <c r="FG52" s="110"/>
      <c r="FH52" s="110"/>
      <c r="FI52" s="110"/>
      <c r="FJ52" s="110"/>
      <c r="FK52" s="110"/>
      <c r="FL52" s="110"/>
      <c r="FM52" s="110"/>
      <c r="FN52" s="110"/>
      <c r="FO52" s="110"/>
      <c r="FP52" s="110"/>
      <c r="FQ52" s="110"/>
      <c r="FR52" s="110"/>
      <c r="FS52" s="110"/>
      <c r="FT52" s="110"/>
      <c r="FU52" s="110"/>
      <c r="FV52" s="110"/>
      <c r="FW52" s="110"/>
      <c r="FX52" s="110">
        <f>データ!BH7</f>
        <v>-26.1</v>
      </c>
      <c r="FY52" s="110"/>
      <c r="FZ52" s="110"/>
      <c r="GA52" s="110"/>
      <c r="GB52" s="110"/>
      <c r="GC52" s="110"/>
      <c r="GD52" s="110"/>
      <c r="GE52" s="110"/>
      <c r="GF52" s="110"/>
      <c r="GG52" s="110"/>
      <c r="GH52" s="110"/>
      <c r="GI52" s="110"/>
      <c r="GJ52" s="110"/>
      <c r="GK52" s="110"/>
      <c r="GL52" s="110"/>
      <c r="GM52" s="110"/>
      <c r="GN52" s="110"/>
      <c r="GO52" s="110"/>
      <c r="GP52" s="110"/>
      <c r="GQ52" s="110">
        <f>データ!BI7</f>
        <v>-39.700000000000003</v>
      </c>
      <c r="GR52" s="110"/>
      <c r="GS52" s="110"/>
      <c r="GT52" s="110"/>
      <c r="GU52" s="110"/>
      <c r="GV52" s="110"/>
      <c r="GW52" s="110"/>
      <c r="GX52" s="110"/>
      <c r="GY52" s="110"/>
      <c r="GZ52" s="110"/>
      <c r="HA52" s="110"/>
      <c r="HB52" s="110"/>
      <c r="HC52" s="110"/>
      <c r="HD52" s="110"/>
      <c r="HE52" s="110"/>
      <c r="HF52" s="110"/>
      <c r="HG52" s="110"/>
      <c r="HH52" s="110"/>
      <c r="HI52" s="110"/>
      <c r="HJ52" s="110">
        <f>データ!BJ7</f>
        <v>-49.4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3807</v>
      </c>
      <c r="JD52" s="109"/>
      <c r="JE52" s="109"/>
      <c r="JF52" s="109"/>
      <c r="JG52" s="109"/>
      <c r="JH52" s="109"/>
      <c r="JI52" s="109"/>
      <c r="JJ52" s="109"/>
      <c r="JK52" s="109"/>
      <c r="JL52" s="109"/>
      <c r="JM52" s="109"/>
      <c r="JN52" s="109"/>
      <c r="JO52" s="109"/>
      <c r="JP52" s="109"/>
      <c r="JQ52" s="109"/>
      <c r="JR52" s="109"/>
      <c r="JS52" s="109"/>
      <c r="JT52" s="109"/>
      <c r="JU52" s="109"/>
      <c r="JV52" s="109">
        <f>データ!BR7</f>
        <v>3048</v>
      </c>
      <c r="JW52" s="109"/>
      <c r="JX52" s="109"/>
      <c r="JY52" s="109"/>
      <c r="JZ52" s="109"/>
      <c r="KA52" s="109"/>
      <c r="KB52" s="109"/>
      <c r="KC52" s="109"/>
      <c r="KD52" s="109"/>
      <c r="KE52" s="109"/>
      <c r="KF52" s="109"/>
      <c r="KG52" s="109"/>
      <c r="KH52" s="109"/>
      <c r="KI52" s="109"/>
      <c r="KJ52" s="109"/>
      <c r="KK52" s="109"/>
      <c r="KL52" s="109"/>
      <c r="KM52" s="109"/>
      <c r="KN52" s="109"/>
      <c r="KO52" s="109">
        <f>データ!BS7</f>
        <v>-1328</v>
      </c>
      <c r="KP52" s="109"/>
      <c r="KQ52" s="109"/>
      <c r="KR52" s="109"/>
      <c r="KS52" s="109"/>
      <c r="KT52" s="109"/>
      <c r="KU52" s="109"/>
      <c r="KV52" s="109"/>
      <c r="KW52" s="109"/>
      <c r="KX52" s="109"/>
      <c r="KY52" s="109"/>
      <c r="KZ52" s="109"/>
      <c r="LA52" s="109"/>
      <c r="LB52" s="109"/>
      <c r="LC52" s="109"/>
      <c r="LD52" s="109"/>
      <c r="LE52" s="109"/>
      <c r="LF52" s="109"/>
      <c r="LG52" s="109"/>
      <c r="LH52" s="109">
        <f>データ!BT7</f>
        <v>-1641</v>
      </c>
      <c r="LI52" s="109"/>
      <c r="LJ52" s="109"/>
      <c r="LK52" s="109"/>
      <c r="LL52" s="109"/>
      <c r="LM52" s="109"/>
      <c r="LN52" s="109"/>
      <c r="LO52" s="109"/>
      <c r="LP52" s="109"/>
      <c r="LQ52" s="109"/>
      <c r="LR52" s="109"/>
      <c r="LS52" s="109"/>
      <c r="LT52" s="109"/>
      <c r="LU52" s="109"/>
      <c r="LV52" s="109"/>
      <c r="LW52" s="109"/>
      <c r="LX52" s="109"/>
      <c r="LY52" s="109"/>
      <c r="LZ52" s="109"/>
      <c r="MA52" s="109">
        <f>データ!BU7</f>
        <v>-865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54</v>
      </c>
      <c r="BH53" s="109"/>
      <c r="BI53" s="109"/>
      <c r="BJ53" s="109"/>
      <c r="BK53" s="109"/>
      <c r="BL53" s="109"/>
      <c r="BM53" s="109"/>
      <c r="BN53" s="109"/>
      <c r="BO53" s="109"/>
      <c r="BP53" s="109"/>
      <c r="BQ53" s="109"/>
      <c r="BR53" s="109"/>
      <c r="BS53" s="109"/>
      <c r="BT53" s="109"/>
      <c r="BU53" s="109"/>
      <c r="BV53" s="109"/>
      <c r="BW53" s="109"/>
      <c r="BX53" s="109"/>
      <c r="BY53" s="109"/>
      <c r="BZ53" s="109">
        <f>データ!BC7</f>
        <v>33</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7497</v>
      </c>
      <c r="JD53" s="109"/>
      <c r="JE53" s="109"/>
      <c r="JF53" s="109"/>
      <c r="JG53" s="109"/>
      <c r="JH53" s="109"/>
      <c r="JI53" s="109"/>
      <c r="JJ53" s="109"/>
      <c r="JK53" s="109"/>
      <c r="JL53" s="109"/>
      <c r="JM53" s="109"/>
      <c r="JN53" s="109"/>
      <c r="JO53" s="109"/>
      <c r="JP53" s="109"/>
      <c r="JQ53" s="109"/>
      <c r="JR53" s="109"/>
      <c r="JS53" s="109"/>
      <c r="JT53" s="109"/>
      <c r="JU53" s="109"/>
      <c r="JV53" s="109">
        <f>データ!BW7</f>
        <v>9663</v>
      </c>
      <c r="JW53" s="109"/>
      <c r="JX53" s="109"/>
      <c r="JY53" s="109"/>
      <c r="JZ53" s="109"/>
      <c r="KA53" s="109"/>
      <c r="KB53" s="109"/>
      <c r="KC53" s="109"/>
      <c r="KD53" s="109"/>
      <c r="KE53" s="109"/>
      <c r="KF53" s="109"/>
      <c r="KG53" s="109"/>
      <c r="KH53" s="109"/>
      <c r="KI53" s="109"/>
      <c r="KJ53" s="109"/>
      <c r="KK53" s="109"/>
      <c r="KL53" s="109"/>
      <c r="KM53" s="109"/>
      <c r="KN53" s="109"/>
      <c r="KO53" s="109">
        <f>データ!BX7</f>
        <v>9019</v>
      </c>
      <c r="KP53" s="109"/>
      <c r="KQ53" s="109"/>
      <c r="KR53" s="109"/>
      <c r="KS53" s="109"/>
      <c r="KT53" s="109"/>
      <c r="KU53" s="109"/>
      <c r="KV53" s="109"/>
      <c r="KW53" s="109"/>
      <c r="KX53" s="109"/>
      <c r="KY53" s="109"/>
      <c r="KZ53" s="109"/>
      <c r="LA53" s="109"/>
      <c r="LB53" s="109"/>
      <c r="LC53" s="109"/>
      <c r="LD53" s="109"/>
      <c r="LE53" s="109"/>
      <c r="LF53" s="109"/>
      <c r="LG53" s="109"/>
      <c r="LH53" s="109">
        <f>データ!BY7</f>
        <v>8406</v>
      </c>
      <c r="LI53" s="109"/>
      <c r="LJ53" s="109"/>
      <c r="LK53" s="109"/>
      <c r="LL53" s="109"/>
      <c r="LM53" s="109"/>
      <c r="LN53" s="109"/>
      <c r="LO53" s="109"/>
      <c r="LP53" s="109"/>
      <c r="LQ53" s="109"/>
      <c r="LR53" s="109"/>
      <c r="LS53" s="109"/>
      <c r="LT53" s="109"/>
      <c r="LU53" s="109"/>
      <c r="LV53" s="109"/>
      <c r="LW53" s="109"/>
      <c r="LX53" s="109"/>
      <c r="LY53" s="109"/>
      <c r="LZ53" s="109"/>
      <c r="MA53" s="109">
        <f>データ!BZ7</f>
        <v>9239</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119601</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3BxW457Df64Mi2R91lhaZ7Smm60ZNNtTizoZoxXorgn3b3Vh8IlZe3l7IYlWQbhjq4dAE2Ab1pUJjl29vOlinw==" saltValue="VTKjA7KXUTyZGZvMAoThT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93</v>
      </c>
      <c r="AO5" s="59" t="s">
        <v>94</v>
      </c>
      <c r="AP5" s="59" t="s">
        <v>95</v>
      </c>
      <c r="AQ5" s="59" t="s">
        <v>96</v>
      </c>
      <c r="AR5" s="59" t="s">
        <v>97</v>
      </c>
      <c r="AS5" s="59" t="s">
        <v>98</v>
      </c>
      <c r="AT5" s="59" t="s">
        <v>99</v>
      </c>
      <c r="AU5" s="59" t="s">
        <v>89</v>
      </c>
      <c r="AV5" s="59" t="s">
        <v>90</v>
      </c>
      <c r="AW5" s="59" t="s">
        <v>102</v>
      </c>
      <c r="AX5" s="59" t="s">
        <v>103</v>
      </c>
      <c r="AY5" s="59" t="s">
        <v>93</v>
      </c>
      <c r="AZ5" s="59" t="s">
        <v>94</v>
      </c>
      <c r="BA5" s="59" t="s">
        <v>95</v>
      </c>
      <c r="BB5" s="59" t="s">
        <v>96</v>
      </c>
      <c r="BC5" s="59" t="s">
        <v>97</v>
      </c>
      <c r="BD5" s="59" t="s">
        <v>98</v>
      </c>
      <c r="BE5" s="59" t="s">
        <v>99</v>
      </c>
      <c r="BF5" s="59" t="s">
        <v>100</v>
      </c>
      <c r="BG5" s="59" t="s">
        <v>90</v>
      </c>
      <c r="BH5" s="59" t="s">
        <v>91</v>
      </c>
      <c r="BI5" s="59" t="s">
        <v>92</v>
      </c>
      <c r="BJ5" s="59" t="s">
        <v>104</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103</v>
      </c>
      <c r="CF5" s="59" t="s">
        <v>93</v>
      </c>
      <c r="CG5" s="59" t="s">
        <v>94</v>
      </c>
      <c r="CH5" s="59" t="s">
        <v>95</v>
      </c>
      <c r="CI5" s="59" t="s">
        <v>96</v>
      </c>
      <c r="CJ5" s="59" t="s">
        <v>97</v>
      </c>
      <c r="CK5" s="59" t="s">
        <v>98</v>
      </c>
      <c r="CL5" s="59" t="s">
        <v>99</v>
      </c>
      <c r="CM5" s="142"/>
      <c r="CN5" s="142"/>
      <c r="CO5" s="59" t="s">
        <v>89</v>
      </c>
      <c r="CP5" s="59" t="s">
        <v>101</v>
      </c>
      <c r="CQ5" s="59" t="s">
        <v>102</v>
      </c>
      <c r="CR5" s="59" t="s">
        <v>92</v>
      </c>
      <c r="CS5" s="59" t="s">
        <v>105</v>
      </c>
      <c r="CT5" s="59" t="s">
        <v>94</v>
      </c>
      <c r="CU5" s="59" t="s">
        <v>95</v>
      </c>
      <c r="CV5" s="59" t="s">
        <v>96</v>
      </c>
      <c r="CW5" s="59" t="s">
        <v>97</v>
      </c>
      <c r="CX5" s="59" t="s">
        <v>98</v>
      </c>
      <c r="CY5" s="59" t="s">
        <v>99</v>
      </c>
      <c r="CZ5" s="59" t="s">
        <v>106</v>
      </c>
      <c r="DA5" s="59" t="s">
        <v>101</v>
      </c>
      <c r="DB5" s="59" t="s">
        <v>102</v>
      </c>
      <c r="DC5" s="59" t="s">
        <v>92</v>
      </c>
      <c r="DD5" s="59" t="s">
        <v>105</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107</v>
      </c>
      <c r="B6" s="60">
        <f>B8</f>
        <v>2018</v>
      </c>
      <c r="C6" s="60">
        <f t="shared" ref="C6:X6" si="1">C8</f>
        <v>22012</v>
      </c>
      <c r="D6" s="60">
        <f t="shared" si="1"/>
        <v>47</v>
      </c>
      <c r="E6" s="60">
        <f t="shared" si="1"/>
        <v>14</v>
      </c>
      <c r="F6" s="60">
        <f t="shared" si="1"/>
        <v>0</v>
      </c>
      <c r="G6" s="60">
        <f t="shared" si="1"/>
        <v>1</v>
      </c>
      <c r="H6" s="60" t="str">
        <f>SUBSTITUTE(H8,"　","")</f>
        <v>青森県青森市</v>
      </c>
      <c r="I6" s="60" t="str">
        <f t="shared" si="1"/>
        <v>青森市八甲通り駐車場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46</v>
      </c>
      <c r="S6" s="62" t="str">
        <f t="shared" si="1"/>
        <v>無</v>
      </c>
      <c r="T6" s="62" t="str">
        <f t="shared" si="1"/>
        <v>無</v>
      </c>
      <c r="U6" s="63">
        <f t="shared" si="1"/>
        <v>2466</v>
      </c>
      <c r="V6" s="63">
        <f t="shared" si="1"/>
        <v>68</v>
      </c>
      <c r="W6" s="63">
        <f t="shared" si="1"/>
        <v>210</v>
      </c>
      <c r="X6" s="62" t="str">
        <f t="shared" si="1"/>
        <v>利用料金制</v>
      </c>
      <c r="Y6" s="64">
        <f>IF(Y8="-",NA(),Y8)</f>
        <v>182.6</v>
      </c>
      <c r="Z6" s="64">
        <f t="shared" ref="Z6:AH6" si="2">IF(Z8="-",NA(),Z8)</f>
        <v>160.9</v>
      </c>
      <c r="AA6" s="64">
        <f t="shared" si="2"/>
        <v>79.3</v>
      </c>
      <c r="AB6" s="64">
        <f t="shared" si="2"/>
        <v>71.599999999999994</v>
      </c>
      <c r="AC6" s="64">
        <f t="shared" si="2"/>
        <v>67</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45.2</v>
      </c>
      <c r="BG6" s="64">
        <f t="shared" ref="BG6:BO6" si="5">IF(BG8="-",NA(),BG8)</f>
        <v>37.9</v>
      </c>
      <c r="BH6" s="64">
        <f t="shared" si="5"/>
        <v>-26.1</v>
      </c>
      <c r="BI6" s="64">
        <f t="shared" si="5"/>
        <v>-39.700000000000003</v>
      </c>
      <c r="BJ6" s="64">
        <f t="shared" si="5"/>
        <v>-49.4</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3807</v>
      </c>
      <c r="BR6" s="65">
        <f t="shared" ref="BR6:BZ6" si="6">IF(BR8="-",NA(),BR8)</f>
        <v>3048</v>
      </c>
      <c r="BS6" s="65">
        <f t="shared" si="6"/>
        <v>-1328</v>
      </c>
      <c r="BT6" s="65">
        <f t="shared" si="6"/>
        <v>-1641</v>
      </c>
      <c r="BU6" s="65">
        <f t="shared" si="6"/>
        <v>-865</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108</v>
      </c>
      <c r="CM6" s="63">
        <f t="shared" ref="CM6:CN6" si="7">CM8</f>
        <v>119601</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77.900000000000006</v>
      </c>
      <c r="DL6" s="64">
        <f t="shared" ref="DL6:DT6" si="9">IF(DL8="-",NA(),DL8)</f>
        <v>73.5</v>
      </c>
      <c r="DM6" s="64">
        <f t="shared" si="9"/>
        <v>60.3</v>
      </c>
      <c r="DN6" s="64">
        <f t="shared" si="9"/>
        <v>48.5</v>
      </c>
      <c r="DO6" s="64">
        <f t="shared" si="9"/>
        <v>45.6</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110</v>
      </c>
      <c r="B7" s="60">
        <f t="shared" ref="B7:X7" si="10">B8</f>
        <v>2018</v>
      </c>
      <c r="C7" s="60">
        <f t="shared" si="10"/>
        <v>22012</v>
      </c>
      <c r="D7" s="60">
        <f t="shared" si="10"/>
        <v>47</v>
      </c>
      <c r="E7" s="60">
        <f t="shared" si="10"/>
        <v>14</v>
      </c>
      <c r="F7" s="60">
        <f t="shared" si="10"/>
        <v>0</v>
      </c>
      <c r="G7" s="60">
        <f t="shared" si="10"/>
        <v>1</v>
      </c>
      <c r="H7" s="60" t="str">
        <f t="shared" si="10"/>
        <v>青森県　青森市</v>
      </c>
      <c r="I7" s="60" t="str">
        <f t="shared" si="10"/>
        <v>青森市八甲通り駐車場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46</v>
      </c>
      <c r="S7" s="62" t="str">
        <f t="shared" si="10"/>
        <v>無</v>
      </c>
      <c r="T7" s="62" t="str">
        <f t="shared" si="10"/>
        <v>無</v>
      </c>
      <c r="U7" s="63">
        <f t="shared" si="10"/>
        <v>2466</v>
      </c>
      <c r="V7" s="63">
        <f t="shared" si="10"/>
        <v>68</v>
      </c>
      <c r="W7" s="63">
        <f t="shared" si="10"/>
        <v>210</v>
      </c>
      <c r="X7" s="62" t="str">
        <f t="shared" si="10"/>
        <v>利用料金制</v>
      </c>
      <c r="Y7" s="64">
        <f>Y8</f>
        <v>182.6</v>
      </c>
      <c r="Z7" s="64">
        <f t="shared" ref="Z7:AH7" si="11">Z8</f>
        <v>160.9</v>
      </c>
      <c r="AA7" s="64">
        <f t="shared" si="11"/>
        <v>79.3</v>
      </c>
      <c r="AB7" s="64">
        <f t="shared" si="11"/>
        <v>71.599999999999994</v>
      </c>
      <c r="AC7" s="64">
        <f t="shared" si="11"/>
        <v>67</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45.2</v>
      </c>
      <c r="BG7" s="64">
        <f t="shared" ref="BG7:BO7" si="14">BG8</f>
        <v>37.9</v>
      </c>
      <c r="BH7" s="64">
        <f t="shared" si="14"/>
        <v>-26.1</v>
      </c>
      <c r="BI7" s="64">
        <f t="shared" si="14"/>
        <v>-39.700000000000003</v>
      </c>
      <c r="BJ7" s="64">
        <f t="shared" si="14"/>
        <v>-49.4</v>
      </c>
      <c r="BK7" s="64">
        <f t="shared" si="14"/>
        <v>32.299999999999997</v>
      </c>
      <c r="BL7" s="64">
        <f t="shared" si="14"/>
        <v>33.4</v>
      </c>
      <c r="BM7" s="64">
        <f t="shared" si="14"/>
        <v>32.299999999999997</v>
      </c>
      <c r="BN7" s="64">
        <f t="shared" si="14"/>
        <v>22.3</v>
      </c>
      <c r="BO7" s="64">
        <f t="shared" si="14"/>
        <v>27.1</v>
      </c>
      <c r="BP7" s="61"/>
      <c r="BQ7" s="65">
        <f>BQ8</f>
        <v>3807</v>
      </c>
      <c r="BR7" s="65">
        <f t="shared" ref="BR7:BZ7" si="15">BR8</f>
        <v>3048</v>
      </c>
      <c r="BS7" s="65">
        <f t="shared" si="15"/>
        <v>-1328</v>
      </c>
      <c r="BT7" s="65">
        <f t="shared" si="15"/>
        <v>-1641</v>
      </c>
      <c r="BU7" s="65">
        <f t="shared" si="15"/>
        <v>-865</v>
      </c>
      <c r="BV7" s="65">
        <f t="shared" si="15"/>
        <v>7497</v>
      </c>
      <c r="BW7" s="65">
        <f t="shared" si="15"/>
        <v>9663</v>
      </c>
      <c r="BX7" s="65">
        <f t="shared" si="15"/>
        <v>9019</v>
      </c>
      <c r="BY7" s="65">
        <f t="shared" si="15"/>
        <v>8406</v>
      </c>
      <c r="BZ7" s="65">
        <f t="shared" si="15"/>
        <v>9239</v>
      </c>
      <c r="CA7" s="63"/>
      <c r="CB7" s="64" t="s">
        <v>111</v>
      </c>
      <c r="CC7" s="64" t="s">
        <v>111</v>
      </c>
      <c r="CD7" s="64" t="s">
        <v>111</v>
      </c>
      <c r="CE7" s="64" t="s">
        <v>111</v>
      </c>
      <c r="CF7" s="64" t="s">
        <v>111</v>
      </c>
      <c r="CG7" s="64" t="s">
        <v>111</v>
      </c>
      <c r="CH7" s="64" t="s">
        <v>111</v>
      </c>
      <c r="CI7" s="64" t="s">
        <v>111</v>
      </c>
      <c r="CJ7" s="64" t="s">
        <v>111</v>
      </c>
      <c r="CK7" s="64" t="s">
        <v>112</v>
      </c>
      <c r="CL7" s="61"/>
      <c r="CM7" s="63">
        <f>CM8</f>
        <v>119601</v>
      </c>
      <c r="CN7" s="63">
        <f>CN8</f>
        <v>0</v>
      </c>
      <c r="CO7" s="64" t="s">
        <v>111</v>
      </c>
      <c r="CP7" s="64" t="s">
        <v>111</v>
      </c>
      <c r="CQ7" s="64" t="s">
        <v>111</v>
      </c>
      <c r="CR7" s="64" t="s">
        <v>111</v>
      </c>
      <c r="CS7" s="64" t="s">
        <v>111</v>
      </c>
      <c r="CT7" s="64" t="s">
        <v>111</v>
      </c>
      <c r="CU7" s="64" t="s">
        <v>111</v>
      </c>
      <c r="CV7" s="64" t="s">
        <v>111</v>
      </c>
      <c r="CW7" s="64" t="s">
        <v>111</v>
      </c>
      <c r="CX7" s="64" t="s">
        <v>112</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77.900000000000006</v>
      </c>
      <c r="DL7" s="64">
        <f t="shared" ref="DL7:DT7" si="17">DL8</f>
        <v>73.5</v>
      </c>
      <c r="DM7" s="64">
        <f t="shared" si="17"/>
        <v>60.3</v>
      </c>
      <c r="DN7" s="64">
        <f t="shared" si="17"/>
        <v>48.5</v>
      </c>
      <c r="DO7" s="64">
        <f t="shared" si="17"/>
        <v>45.6</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22012</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46</v>
      </c>
      <c r="S8" s="69" t="s">
        <v>123</v>
      </c>
      <c r="T8" s="69" t="s">
        <v>123</v>
      </c>
      <c r="U8" s="70">
        <v>2466</v>
      </c>
      <c r="V8" s="70">
        <v>68</v>
      </c>
      <c r="W8" s="70">
        <v>210</v>
      </c>
      <c r="X8" s="69" t="s">
        <v>124</v>
      </c>
      <c r="Y8" s="71">
        <v>182.6</v>
      </c>
      <c r="Z8" s="71">
        <v>160.9</v>
      </c>
      <c r="AA8" s="71">
        <v>79.3</v>
      </c>
      <c r="AB8" s="71">
        <v>71.599999999999994</v>
      </c>
      <c r="AC8" s="71">
        <v>67</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45.2</v>
      </c>
      <c r="BG8" s="71">
        <v>37.9</v>
      </c>
      <c r="BH8" s="71">
        <v>-26.1</v>
      </c>
      <c r="BI8" s="71">
        <v>-39.700000000000003</v>
      </c>
      <c r="BJ8" s="71">
        <v>-49.4</v>
      </c>
      <c r="BK8" s="71">
        <v>32.299999999999997</v>
      </c>
      <c r="BL8" s="71">
        <v>33.4</v>
      </c>
      <c r="BM8" s="71">
        <v>32.299999999999997</v>
      </c>
      <c r="BN8" s="71">
        <v>22.3</v>
      </c>
      <c r="BO8" s="71">
        <v>27.1</v>
      </c>
      <c r="BP8" s="68">
        <v>26.3</v>
      </c>
      <c r="BQ8" s="72">
        <v>3807</v>
      </c>
      <c r="BR8" s="72">
        <v>3048</v>
      </c>
      <c r="BS8" s="72">
        <v>-1328</v>
      </c>
      <c r="BT8" s="73">
        <v>-1641</v>
      </c>
      <c r="BU8" s="73">
        <v>-865</v>
      </c>
      <c r="BV8" s="72">
        <v>7497</v>
      </c>
      <c r="BW8" s="72">
        <v>9663</v>
      </c>
      <c r="BX8" s="72">
        <v>9019</v>
      </c>
      <c r="BY8" s="72">
        <v>8406</v>
      </c>
      <c r="BZ8" s="72">
        <v>9239</v>
      </c>
      <c r="CA8" s="70">
        <v>16102</v>
      </c>
      <c r="CB8" s="71" t="s">
        <v>117</v>
      </c>
      <c r="CC8" s="71" t="s">
        <v>117</v>
      </c>
      <c r="CD8" s="71" t="s">
        <v>117</v>
      </c>
      <c r="CE8" s="71" t="s">
        <v>117</v>
      </c>
      <c r="CF8" s="71" t="s">
        <v>117</v>
      </c>
      <c r="CG8" s="71" t="s">
        <v>117</v>
      </c>
      <c r="CH8" s="71" t="s">
        <v>117</v>
      </c>
      <c r="CI8" s="71" t="s">
        <v>117</v>
      </c>
      <c r="CJ8" s="71" t="s">
        <v>117</v>
      </c>
      <c r="CK8" s="71" t="s">
        <v>117</v>
      </c>
      <c r="CL8" s="68" t="s">
        <v>117</v>
      </c>
      <c r="CM8" s="70">
        <v>119601</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45.6</v>
      </c>
      <c r="DF8" s="71">
        <v>85.4</v>
      </c>
      <c r="DG8" s="71">
        <v>69.900000000000006</v>
      </c>
      <c r="DH8" s="71">
        <v>59.6</v>
      </c>
      <c r="DI8" s="71">
        <v>51.8</v>
      </c>
      <c r="DJ8" s="68">
        <v>103.6</v>
      </c>
      <c r="DK8" s="71">
        <v>77.900000000000006</v>
      </c>
      <c r="DL8" s="71">
        <v>73.5</v>
      </c>
      <c r="DM8" s="71">
        <v>60.3</v>
      </c>
      <c r="DN8" s="71">
        <v>48.5</v>
      </c>
      <c r="DO8" s="71">
        <v>45.6</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聡</cp:lastModifiedBy>
  <dcterms:created xsi:type="dcterms:W3CDTF">2019-12-05T07:20:08Z</dcterms:created>
  <dcterms:modified xsi:type="dcterms:W3CDTF">2020-02-04T01:21:25Z</dcterms:modified>
  <cp:category/>
</cp:coreProperties>
</file>