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4_下水道\森内\140_新郷村▲\2_修正\"/>
    </mc:Choice>
  </mc:AlternateContent>
  <xr:revisionPtr revIDLastSave="0" documentId="13_ncr:1_{800754AF-E2ED-46CC-88B5-766C74F037A0}" xr6:coauthVersionLast="47" xr6:coauthVersionMax="47" xr10:uidLastSave="{00000000-0000-0000-0000-000000000000}"/>
  <workbookProtection workbookAlgorithmName="SHA-512" workbookHashValue="t3aaGFo/0wzJpV1V/2aZTIJeWu8tZKPd208rfTv7Tuv7UJzK1ZJemL9v7NSQF62m9Nws7E8WoT7JMWhngWRnuw==" workbookSaltValue="zUOomgtK8uwZRw5GzokwQ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T10" i="4"/>
  <c r="AL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<sst xmlns="http://schemas.openxmlformats.org/spreadsheetml/2006/main" count="319" uniqueCount="116">
  <si>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</si>
  <si>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</si>
  <si>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</si>
  <si>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</si>
  <si>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</si>
  <si>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</si>
  <si>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</si>
  <si>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</si>
  <si>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</si>
  <si>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</si>
  <si>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</si>
  <si>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</si>
  <si>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</si>
  <si>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</si>
  <si>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</si>
  <si>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</si>
  <si>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</si>
  <si>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</si>
  <si>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</si>
  <si>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</si>
  <si>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</si>
  <si>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</si>
  <si>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</si>
  <si>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</si>
  <si>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</si>
  <si>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</si>
  <si>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</si>
  <si>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</si>
  <si>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</si>
  <si>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</si>
  <si>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</si>
  <si>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</si>
  <si>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</si>
  <si>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</si>
  <si>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</si>
  <si>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</si>
  <si>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</si>
  <si>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</si>
  <si>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</si>
  <si>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</si>
  <si>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</si>
  <si>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</si>
  <si>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</si>
  <si>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</si>
  <si>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</si>
  <si>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</si>
  <si>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</si>
  <si>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</si>
  <si>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</si>
  <si>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</si>
  <si>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</si>
  <si>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</si>
  <si>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</si>
  <si>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</si>
  <si>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</si>
  <si>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</si>
  <si>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</si>
  <si>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</si>
  <si>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</si>
  <si>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</si>
  <si>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</si>
  <si>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</si>
  <si>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</si>
  <si>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</si>
  <si>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</si>
  <si>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</si>
  <si>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</si>
  <si>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</si>
  <si>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</si>
  <si>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</si>
  <si>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</si>
  <si>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</si>
  <si>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</si>
  <si>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</si>
  <si>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</si>
  <si>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</si>
  <si>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</si>
  <si>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</si>
  <si>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</si>
  <si>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</si>
  <si>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</si>
  <si>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</si>
  <si>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</si>
  <si>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</si>
  <si>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</si>
  <si>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</si>
  <si>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</si>
  <si>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</si>
  <si>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</si>
  <si>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</si>
  <si>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</si>
  <si>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</si>
  <si>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</si>
  <si>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</si>
  <si>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</si>
  <si>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</si>
  <si>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新郷村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</si>
  <si>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</si>
  <si>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</si>
  <si>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</si>
  <si>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</si>
  <si>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</si>
  <si>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</si>
  <si>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</si>
  <si>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</si>
  <si>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</si>
  <si>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</si>
  <si>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</si>
  <si>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</si>
  <si>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</si>
  <si>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</si>
  <si>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</si>
  <si>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</si>
  <si>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下水道事業は、生活環境の保全に不可欠な基盤である一方、経営環境は年々厳しさを増している。人口減少等により使用料収入の伸びが見込みにくい中、施設の老朽化による更新需要は増大している。また、専門人材の確保が難しく、維持管理体制の持続性にも課題がある。さらに、職員給与費や物価・エネルギー価格の上昇により営業費用も増加している。このため、下水道事業は収益減少と費用増加が同時に進行する状況にある。今後は計画的な更新投資、広域化・共同化、人材確保、適正な使用料水準の検討を通じて、持続可能な事業運営を図る必要がある。</t>
    <phoneticPr fontId="4"/>
  </si>
  <si>
    <t>　経常収支比率は約98％であるが、一般会計繰入金が多くなっているためである。　累積欠損金比率は約59％と類似団体平均値より低くなっているが、一般会計繰入金の補填によるものである。　流動比率は23％と低くなっており、企業債償還が集中しているためである。企業債残高対事業規模比率は、平成27年度以降は企業債償還を全額一般会計で負担することと定めているため、グラフ上は表示されていないが、類似団体平均の約3倍と高くなっている。
(R6当該値：2994.6％)
経費回収率は約6％と低く、使用料の低廉及び維持管理費高騰が要因となっている。汚水処理原価は類似団体平均の6倍となっており汚水処理費が高いことが主な理由として考えられる。施設利用率は26％と低くなっており、人口減少等による需要減が考えられる。水洗化率は100％となっている。</t>
    <rPh sb="1" eb="7">
      <t>ケイジョウシュウシヒリツ</t>
    </rPh>
    <rPh sb="8" eb="9">
      <t>ヤク</t>
    </rPh>
    <rPh sb="198" eb="199">
      <t>ヤク</t>
    </rPh>
    <rPh sb="200" eb="201">
      <t>バイ</t>
    </rPh>
    <rPh sb="202" eb="203">
      <t>タカ</t>
    </rPh>
    <rPh sb="213" eb="216">
      <t>トウガイチ</t>
    </rPh>
    <rPh sb="227" eb="232">
      <t>ケイヒカイシュウリツ</t>
    </rPh>
    <rPh sb="233" eb="234">
      <t>ヤク</t>
    </rPh>
    <rPh sb="237" eb="238">
      <t>ヒク</t>
    </rPh>
    <rPh sb="240" eb="243">
      <t>シヨウリョウ</t>
    </rPh>
    <rPh sb="244" eb="246">
      <t>テイレン</t>
    </rPh>
    <rPh sb="246" eb="247">
      <t>オヨ</t>
    </rPh>
    <rPh sb="248" eb="255">
      <t>イジカンリヒコウトウ</t>
    </rPh>
    <rPh sb="256" eb="258">
      <t>ヨウイン</t>
    </rPh>
    <rPh sb="265" eb="271">
      <t>オスイショリゲンカ</t>
    </rPh>
    <rPh sb="272" eb="278">
      <t>ルイジダンタイヘイキン</t>
    </rPh>
    <rPh sb="280" eb="281">
      <t>バイ</t>
    </rPh>
    <phoneticPr fontId="4"/>
  </si>
  <si>
    <t>　管路施設は、建設から30年経過しているものがあるが、まだ更新時期に至ってないため、管渠改善率は0％となっている。これまで腐食の恐れのある箇所について点検調査を実施してきたが、今後は重要幹線等から順次、点検調査を進め、その結果の基づき適切な時期に老朽化対策を実施する。
　処理施設については、令和元年度からストックマネジメント計画の基づき、順次改築更新を実施している。</t>
    <rPh sb="1" eb="5">
      <t>カンロシセツ</t>
    </rPh>
    <rPh sb="7" eb="9">
      <t>ケンセツ</t>
    </rPh>
    <rPh sb="13" eb="14">
      <t>ネン</t>
    </rPh>
    <rPh sb="14" eb="16">
      <t>ケイカ</t>
    </rPh>
    <rPh sb="29" eb="33">
      <t>コウシンジキ</t>
    </rPh>
    <rPh sb="34" eb="35">
      <t>イタ</t>
    </rPh>
    <rPh sb="46" eb="47">
      <t>リツ</t>
    </rPh>
    <rPh sb="61" eb="63">
      <t>フショク</t>
    </rPh>
    <rPh sb="64" eb="65">
      <t>オソ</t>
    </rPh>
    <rPh sb="69" eb="71">
      <t>カショ</t>
    </rPh>
    <rPh sb="75" eb="79">
      <t>テンケンチョウサ</t>
    </rPh>
    <rPh sb="80" eb="82">
      <t>ジッシ</t>
    </rPh>
    <rPh sb="88" eb="90">
      <t>コンゴ</t>
    </rPh>
    <rPh sb="91" eb="95">
      <t>ジュウヨウカンセン</t>
    </rPh>
    <rPh sb="95" eb="96">
      <t>トウ</t>
    </rPh>
    <rPh sb="98" eb="100">
      <t>ジュンジ</t>
    </rPh>
    <rPh sb="101" eb="105">
      <t>テンケンチョウサ</t>
    </rPh>
    <rPh sb="106" eb="107">
      <t>スス</t>
    </rPh>
    <rPh sb="111" eb="113">
      <t>ケッカ</t>
    </rPh>
    <rPh sb="114" eb="115">
      <t>モト</t>
    </rPh>
    <rPh sb="117" eb="119">
      <t>テキセツ</t>
    </rPh>
    <rPh sb="120" eb="122">
      <t>ジキ</t>
    </rPh>
    <rPh sb="123" eb="126">
      <t>ロウキュウカ</t>
    </rPh>
    <rPh sb="126" eb="128">
      <t>タイサク</t>
    </rPh>
    <rPh sb="129" eb="131">
      <t>ジッシ</t>
    </rPh>
    <rPh sb="136" eb="140">
      <t>ショリシセツ</t>
    </rPh>
    <rPh sb="146" eb="151">
      <t>レイワガンネンド</t>
    </rPh>
    <rPh sb="163" eb="165">
      <t>ケイカク</t>
    </rPh>
    <rPh sb="166" eb="167">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</si>
</sst>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DA5-4C3E-BC71-BD92CA1652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DA5-4C3E-BC71-BD92CA1652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26.51</c:v>
                </c:pt>
              </c:numCache>
            </c:numRef>
          </c:val>
          <c:extLst>
            <c:ext xmlns:c16="http://schemas.microsoft.com/office/drawing/2014/chart" uri="{C3380CC4-5D6E-409C-BE32-E72D297353CC}">
              <c16:uniqueId val="{00000000-A3AC-4DD2-84A1-8FAF602707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A3AC-4DD2-84A1-8FAF602707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FEC-44D4-A143-C89C4AC13B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FFEC-44D4-A143-C89C4AC13B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98.09</c:v>
                </c:pt>
              </c:numCache>
            </c:numRef>
          </c:val>
          <c:extLst>
            <c:ext xmlns:c16="http://schemas.microsoft.com/office/drawing/2014/chart" uri="{C3380CC4-5D6E-409C-BE32-E72D297353CC}">
              <c16:uniqueId val="{00000000-1CEB-4D75-9974-D92ABCC042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1CEB-4D75-9974-D92ABCC042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5.42</c:v>
                </c:pt>
              </c:numCache>
            </c:numRef>
          </c:val>
          <c:extLst>
            <c:ext xmlns:c16="http://schemas.microsoft.com/office/drawing/2014/chart" uri="{C3380CC4-5D6E-409C-BE32-E72D297353CC}">
              <c16:uniqueId val="{00000000-C0B7-4441-854B-583AE613CD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C0B7-4441-854B-583AE613CD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F05-4DC7-8327-3D7F04AFFF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F05-4DC7-8327-3D7F04AFFF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58.94</c:v>
                </c:pt>
              </c:numCache>
            </c:numRef>
          </c:val>
          <c:extLst>
            <c:ext xmlns:c16="http://schemas.microsoft.com/office/drawing/2014/chart" uri="{C3380CC4-5D6E-409C-BE32-E72D297353CC}">
              <c16:uniqueId val="{00000000-4069-4FC7-91D2-0200A5F0D8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4069-4FC7-91D2-0200A5F0D8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23.48</c:v>
                </c:pt>
              </c:numCache>
            </c:numRef>
          </c:val>
          <c:extLst>
            <c:ext xmlns:c16="http://schemas.microsoft.com/office/drawing/2014/chart" uri="{C3380CC4-5D6E-409C-BE32-E72D297353CC}">
              <c16:uniqueId val="{00000000-A9AA-486E-B644-8B5389E1E5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A9AA-486E-B644-8B5389E1E5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50-4EF3-A547-BF44A51D4A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E750-4EF3-A547-BF44A51D4A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5.87</c:v>
                </c:pt>
              </c:numCache>
            </c:numRef>
          </c:val>
          <c:extLst>
            <c:ext xmlns:c16="http://schemas.microsoft.com/office/drawing/2014/chart" uri="{C3380CC4-5D6E-409C-BE32-E72D297353CC}">
              <c16:uniqueId val="{00000000-FCFF-43D5-9AEE-59AFE39A753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FCFF-43D5-9AEE-59AFE39A753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1485.22</c:v>
                </c:pt>
              </c:numCache>
            </c:numRef>
          </c:val>
          <c:extLst>
            <c:ext xmlns:c16="http://schemas.microsoft.com/office/drawing/2014/chart" uri="{C3380CC4-5D6E-409C-BE32-E72D297353CC}">
              <c16:uniqueId val="{00000000-8A5E-4AE5-A397-EE19FC5BC6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8A5E-4AE5-A397-EE19FC5BC6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新郷村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2059</v>
      </c>
      <c r="AM8" s="41"/>
      <c r="AN8" s="41"/>
      <c r="AO8" s="41"/>
      <c r="AP8" s="41"/>
      <c r="AQ8" s="41"/>
      <c r="AR8" s="41"/>
      <c r="AS8" s="41"/>
      <c r="AT8" s="34">
        <f>データ!T6</f>
        <v>150.77000000000001</v>
      </c>
      <c r="AU8" s="34"/>
      <c r="AV8" s="34"/>
      <c r="AW8" s="34"/>
      <c r="AX8" s="34"/>
      <c r="AY8" s="34"/>
      <c r="AZ8" s="34"/>
      <c r="BA8" s="34"/>
      <c r="BB8" s="34">
        <f>データ!U6</f>
        <v>13.66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81.87</v>
      </c>
      <c r="J10" s="34"/>
      <c r="K10" s="34"/>
      <c r="L10" s="34"/>
      <c r="M10" s="34"/>
      <c r="N10" s="34"/>
      <c r="O10" s="34"/>
      <c r="P10" s="34">
        <f>データ!P6</f>
        <v>39.869999999999997</v>
      </c>
      <c r="Q10" s="34"/>
      <c r="R10" s="34"/>
      <c r="S10" s="34"/>
      <c r="T10" s="34"/>
      <c r="U10" s="34"/>
      <c r="V10" s="34"/>
      <c r="W10" s="34">
        <f>データ!Q6</f>
        <v>92.56</v>
      </c>
      <c r="X10" s="34"/>
      <c r="Y10" s="34"/>
      <c r="Z10" s="34"/>
      <c r="AA10" s="34"/>
      <c r="AB10" s="34"/>
      <c r="AC10" s="34"/>
      <c r="AD10" s="41">
        <f>データ!R6</f>
        <v>1760</v>
      </c>
      <c r="AE10" s="41"/>
      <c r="AF10" s="41"/>
      <c r="AG10" s="41"/>
      <c r="AH10" s="41"/>
      <c r="AI10" s="41"/>
      <c r="AJ10" s="41"/>
      <c r="AK10" s="2"/>
      <c r="AL10" s="41">
        <f>データ!V6</f>
        <v>803</v>
      </c>
      <c r="AM10" s="41"/>
      <c r="AN10" s="41"/>
      <c r="AO10" s="41"/>
      <c r="AP10" s="41"/>
      <c r="AQ10" s="41"/>
      <c r="AR10" s="41"/>
      <c r="AS10" s="41"/>
      <c r="AT10" s="34">
        <f>データ!W6</f>
        <v>0.77</v>
      </c>
      <c r="AU10" s="34"/>
      <c r="AV10" s="34"/>
      <c r="AW10" s="34"/>
      <c r="AX10" s="34"/>
      <c r="AY10" s="34"/>
      <c r="AZ10" s="34"/>
      <c r="BA10" s="34"/>
      <c r="BB10" s="34">
        <f>データ!X6</f>
        <v>1042.8599999999999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DJ4tgh4vqW6ydGahRGEROkLzzVJix6r9+duyquPhL4oXXg37db277vB5tJ9smFkhkHWkFQ6iLOROdvcA+xQag==" saltValue="j07CEYhjJweXRQm1qvjJ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24503</v>
      </c>
      <c r="D6" s="19">
        <f t="shared" si="3"/>
        <v>46</v>
      </c>
      <c r="E6" s="19">
        <f t="shared" si="3"/>
        <v>17</v>
      </c>
      <c r="F6" s="19">
        <f t="shared" si="3"/>
        <v>4</v>
      </c>
      <c r="G6" s="19">
        <f t="shared" si="3"/>
        <v>0</v>
      </c>
      <c r="H6" s="19" t="str">
        <f t="shared" si="3"/>
        <v>青森県　新郷村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81.87</v>
      </c>
      <c r="P6" s="20">
        <f t="shared" si="3"/>
        <v>39.869999999999997</v>
      </c>
      <c r="Q6" s="20">
        <f t="shared" si="3"/>
        <v>92.56</v>
      </c>
      <c r="R6" s="20">
        <f t="shared" si="3"/>
        <v>1760</v>
      </c>
      <c r="S6" s="20">
        <f t="shared" si="3"/>
        <v>2059</v>
      </c>
      <c r="T6" s="20">
        <f t="shared" si="3"/>
        <v>150.77000000000001</v>
      </c>
      <c r="U6" s="20">
        <f t="shared" si="3"/>
        <v>13.66</v>
      </c>
      <c r="V6" s="20">
        <f t="shared" si="3"/>
        <v>803</v>
      </c>
      <c r="W6" s="20">
        <f t="shared" si="3"/>
        <v>0.77</v>
      </c>
      <c r="X6" s="20">
        <f t="shared" si="3"/>
        <v>1042.8599999999999</v>
      </c>
      <c r="Y6" s="21" t="str">
        <f>IF(Y7="",NA(),Y7)</f>
        <v>-</v>
      </c>
      <c r="Z6" s="21" t="str">
        <f t="shared" ref="Z6:AH6" si="4">IF(Z7="",NA(),Z7)</f>
        <v>-</v>
      </c>
      <c r="AA6" s="21" t="str">
        <f t="shared" si="4"/>
        <v>-</v>
      </c>
      <c r="AB6" s="21" t="str">
        <f t="shared" si="4"/>
        <v>-</v>
      </c>
      <c r="AC6" s="21">
        <f t="shared" si="4"/>
        <v>98.09</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58.94</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23.48</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5.87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1485.22</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26.51</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5.42</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24503</v>
      </c>
      <c r="D7" s="23">
        <v>46</v>
      </c>
      <c r="E7" s="23">
        <v>17</v>
      </c>
      <c r="F7" s="23">
        <v>4</v>
      </c>
      <c r="G7" s="23">
        <v>0</v>
      </c>
      <c r="H7" s="23" t="s">
        <v>96</v>
      </c>
      <c r="I7" s="23" t="s">
        <v>97</v>
      </c>
      <c r="J7" s="23" t="s">
        <v>98</v>
      </c>
      <c r="K7" s="23" t="s">
        <v>99</v>
      </c>
      <c r="L7" s="23" t="s">
        <v>100</v>
      </c>
      <c r="M7" s="23" t="s">
        <v>101</v>
      </c>
      <c r="N7" s="24" t="s">
        <v>102</v>
      </c>
      <c r="O7" s="24">
        <v>81.87</v>
      </c>
      <c r="P7" s="24">
        <v>39.869999999999997</v>
      </c>
      <c r="Q7" s="24">
        <v>92.56</v>
      </c>
      <c r="R7" s="24">
        <v>1760</v>
      </c>
      <c r="S7" s="24">
        <v>2059</v>
      </c>
      <c r="T7" s="24">
        <v>150.77000000000001</v>
      </c>
      <c r="U7" s="24">
        <v>13.66</v>
      </c>
      <c r="V7" s="24">
        <v>803</v>
      </c>
      <c r="W7" s="24">
        <v>0.77</v>
      </c>
      <c r="X7" s="24">
        <v>1042.8599999999999</v>
      </c>
      <c r="Y7" s="24" t="s">
        <v>102</v>
      </c>
      <c r="Z7" s="24" t="s">
        <v>102</v>
      </c>
      <c r="AA7" s="24" t="s">
        <v>102</v>
      </c>
      <c r="AB7" s="24" t="s">
        <v>102</v>
      </c>
      <c r="AC7" s="24">
        <v>98.09</v>
      </c>
      <c r="AD7" s="24" t="s">
        <v>102</v>
      </c>
      <c r="AE7" s="24" t="s">
        <v>102</v>
      </c>
      <c r="AF7" s="24" t="s">
        <v>102</v>
      </c>
      <c r="AG7" s="24" t="s">
        <v>102</v>
      </c>
      <c r="AH7" s="24">
        <v>106.38</v>
      </c>
      <c r="AI7" s="24">
        <v>105.07</v>
      </c>
      <c r="AJ7" s="24" t="s">
        <v>102</v>
      </c>
      <c r="AK7" s="24" t="s">
        <v>102</v>
      </c>
      <c r="AL7" s="24" t="s">
        <v>102</v>
      </c>
      <c r="AM7" s="24" t="s">
        <v>102</v>
      </c>
      <c r="AN7" s="24">
        <v>58.94</v>
      </c>
      <c r="AO7" s="24" t="s">
        <v>102</v>
      </c>
      <c r="AP7" s="24" t="s">
        <v>102</v>
      </c>
      <c r="AQ7" s="24" t="s">
        <v>102</v>
      </c>
      <c r="AR7" s="24" t="s">
        <v>102</v>
      </c>
      <c r="AS7" s="24">
        <v>70.63</v>
      </c>
      <c r="AT7" s="24">
        <v>63.54</v>
      </c>
      <c r="AU7" s="24" t="s">
        <v>102</v>
      </c>
      <c r="AV7" s="24" t="s">
        <v>102</v>
      </c>
      <c r="AW7" s="24" t="s">
        <v>102</v>
      </c>
      <c r="AX7" s="24" t="s">
        <v>102</v>
      </c>
      <c r="AY7" s="24">
        <v>23.48</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5.87</v>
      </c>
      <c r="BV7" s="24" t="s">
        <v>102</v>
      </c>
      <c r="BW7" s="24" t="s">
        <v>102</v>
      </c>
      <c r="BX7" s="24" t="s">
        <v>102</v>
      </c>
      <c r="BY7" s="24" t="s">
        <v>102</v>
      </c>
      <c r="BZ7" s="24">
        <v>66.63</v>
      </c>
      <c r="CA7" s="24">
        <v>72.92</v>
      </c>
      <c r="CB7" s="24" t="s">
        <v>102</v>
      </c>
      <c r="CC7" s="24" t="s">
        <v>102</v>
      </c>
      <c r="CD7" s="24" t="s">
        <v>102</v>
      </c>
      <c r="CE7" s="24" t="s">
        <v>102</v>
      </c>
      <c r="CF7" s="24">
        <v>1485.22</v>
      </c>
      <c r="CG7" s="24" t="s">
        <v>102</v>
      </c>
      <c r="CH7" s="24" t="s">
        <v>102</v>
      </c>
      <c r="CI7" s="24" t="s">
        <v>102</v>
      </c>
      <c r="CJ7" s="24" t="s">
        <v>102</v>
      </c>
      <c r="CK7" s="24">
        <v>252.17</v>
      </c>
      <c r="CL7" s="24">
        <v>225.78</v>
      </c>
      <c r="CM7" s="24" t="s">
        <v>102</v>
      </c>
      <c r="CN7" s="24" t="s">
        <v>102</v>
      </c>
      <c r="CO7" s="24" t="s">
        <v>102</v>
      </c>
      <c r="CP7" s="24" t="s">
        <v>102</v>
      </c>
      <c r="CQ7" s="24">
        <v>26.51</v>
      </c>
      <c r="CR7" s="24" t="s">
        <v>102</v>
      </c>
      <c r="CS7" s="24" t="s">
        <v>102</v>
      </c>
      <c r="CT7" s="24" t="s">
        <v>102</v>
      </c>
      <c r="CU7" s="24" t="s">
        <v>102</v>
      </c>
      <c r="CV7" s="24">
        <v>42.15</v>
      </c>
      <c r="CW7" s="24">
        <v>43.17</v>
      </c>
      <c r="CX7" s="24" t="s">
        <v>102</v>
      </c>
      <c r="CY7" s="24" t="s">
        <v>102</v>
      </c>
      <c r="CZ7" s="24" t="s">
        <v>102</v>
      </c>
      <c r="DA7" s="24" t="s">
        <v>102</v>
      </c>
      <c r="DB7" s="24">
        <v>100</v>
      </c>
      <c r="DC7" s="24" t="s">
        <v>102</v>
      </c>
      <c r="DD7" s="24" t="s">
        <v>102</v>
      </c>
      <c r="DE7" s="24" t="s">
        <v>102</v>
      </c>
      <c r="DF7" s="24" t="s">
        <v>102</v>
      </c>
      <c r="DG7" s="24">
        <v>84.21</v>
      </c>
      <c r="DH7" s="24">
        <v>86.31</v>
      </c>
      <c r="DI7" s="24" t="s">
        <v>102</v>
      </c>
      <c r="DJ7" s="24" t="s">
        <v>102</v>
      </c>
      <c r="DK7" s="24" t="s">
        <v>102</v>
      </c>
      <c r="DL7" s="24" t="s">
        <v>102</v>
      </c>
      <c r="DM7" s="24">
        <v>5.42</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dcterms:created xsi:type="dcterms:W3CDTF">2025-12-23T06:08:40Z</dcterms:created>
  <dcterms:modified xsi:type="dcterms:W3CDTF">2026-02-15T23:42:12Z</dcterms:modified>
  <cp:category/>
</cp:coreProperties>
</file>