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anthad\fs\建設課\J建設-8上下水道-0諸務\●●●下水道班\004地方公営企業関係\経営比較分析表\R07\01　080126締め切り　公営企業に係る経営比較分析表の公表について\"/>
    </mc:Choice>
  </mc:AlternateContent>
  <xr:revisionPtr revIDLastSave="0" documentId="13_ncr:1_{6DF200B7-3EA1-4698-B85D-F060F71B5308}" xr6:coauthVersionLast="36" xr6:coauthVersionMax="36" xr10:uidLastSave="{00000000-0000-0000-0000-000000000000}"/>
  <workbookProtection workbookAlgorithmName="SHA-512" workbookHashValue="4YrzDiuwSDdXzqqDfZXkj5rtPobaGQubFw7wBISPBqFL1teuFcciL5nZfJe5AcW7RNrMHMOmiabb8wE9+U75Rw==" workbookSaltValue="7JYP6nmMELouSZbtDVq2L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G85" i="4"/>
  <c r="E85" i="4"/>
  <c r="BB10" i="4"/>
  <c r="W10" i="4"/>
  <c r="BB8" i="4"/>
  <c r="W8" i="4"/>
  <c r="B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<sst xmlns="http://schemas.openxmlformats.org/spreadsheetml/2006/main" count="319" uniqueCount="115">
  <si>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</si>
  <si>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</si>
  <si>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</si>
  <si>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</si>
  <si>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</si>
  <si>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</si>
  <si>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</si>
  <si>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</si>
  <si>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</si>
  <si>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</si>
  <si>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</si>
  <si>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</si>
  <si>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</si>
  <si>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</si>
  <si>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</si>
  <si>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</si>
  <si>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</si>
  <si>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</si>
  <si>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</si>
  <si>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</si>
  <si>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</si>
  <si>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</si>
  <si>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</si>
  <si>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</si>
  <si>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</si>
  <si>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</si>
  <si>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</si>
  <si>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</si>
  <si>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</si>
  <si>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</si>
  <si>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</si>
  <si>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</si>
  <si>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</si>
  <si>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</si>
  <si>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</si>
  <si>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</si>
  <si>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</si>
  <si>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</si>
  <si>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</si>
  <si>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</si>
  <si>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</si>
  <si>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</si>
  <si>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</si>
  <si>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</si>
  <si>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</si>
  <si>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</si>
  <si>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</si>
  <si>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</si>
  <si>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</si>
  <si>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</si>
  <si>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</si>
  <si>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</si>
  <si>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</si>
  <si>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</si>
  <si>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</si>
  <si>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</si>
  <si>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</si>
  <si>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</si>
  <si>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</si>
  <si>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</si>
  <si>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</si>
  <si>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</si>
  <si>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</si>
  <si>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</si>
  <si>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</si>
  <si>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</si>
  <si>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</si>
  <si>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</si>
  <si>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</si>
  <si>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</si>
  <si>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</si>
  <si>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</si>
  <si>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</si>
  <si>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</si>
  <si>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</si>
  <si>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</si>
  <si>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</si>
  <si>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</si>
  <si>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</si>
  <si>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</si>
  <si>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</si>
  <si>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</si>
  <si>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</si>
  <si>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</si>
  <si>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</si>
  <si>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</si>
  <si>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</si>
  <si>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</si>
  <si>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</si>
  <si>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</si>
  <si>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</si>
  <si>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</si>
  <si>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</si>
  <si>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</si>
  <si>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</si>
  <si>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</si>
  <si>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南部町</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</si>
  <si>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</si>
  <si>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</si>
  <si>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</si>
  <si>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</si>
  <si>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</si>
  <si>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</si>
  <si>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</si>
  <si>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</si>
  <si>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</si>
  <si>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</si>
  <si>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</si>
  <si>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</si>
  <si>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</si>
  <si>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</si>
  <si>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</si>
  <si>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収益的収支比率については、前年度と比較して改善傾向にあるが、人口減少による料金収入の低迷と排水処理施設管理費用の増加により、料金収入のみでは賄い切れず、他会計繰入金に依存している状況である。
　経費回収率および汚水処理原価についても、物価高騰による費用の上昇により前年度と比較して悪化傾向にあり、全国平均値や類似団体平均値を大幅に下回った。
　施設利用率および水洗化率については、高齢者世帯が多いことによる経済的理由等により、下水道の新規加入者が少なく平均値を大きく下回っている。
　経営を安定させるためには、下水道加入促進や下水道使用料金増額の検討、適正な維持管理運営による汚水処理原価の抑制、施設利用率の向上を目標に長期的に収支の均衡を図っていくことが求められる。</t>
    <phoneticPr fontId="4"/>
  </si>
  <si>
    <t>　管渠改善率については、現在低い水準である。
　耐用年数を超える管渠は、数十年先であり、定期点検等により更新が必要な管渠は特に見当たらない。
　しかし、処理場機械電気設備およびマンホールポンプについては、水処理の過程において一部不具合が生じたことから、更新をしている。
　今後は、耐用年数を超え老朽化していく施設が増加すると想定されるため、機能診断および整備構想による効率的な調査点検、適正な維持管理が必要である。</t>
    <phoneticPr fontId="4"/>
  </si>
  <si>
    <t>　施設利用率、水洗化率の平均値を下回っているのは、人口減少と加入者の低迷が主な要因と考える。
　また、排水処理施設の経年の稼働により修繕費が物価高等により増加傾向にあり、他会計繰入金に依存している状況である。
　今後は、下水道への加入促進による接続率の向上、下水道使用料金増額の検討、機能診断および整備構想による効率的な調査点検、適正な維持管理運営により、平均値に近づけていけるよう努め、資産や収支の状況をより精緻な数値で把握して健全で効率的な事業経営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</si>
</sst>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5CB-4A34-AF1D-EE9C116982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75CB-4A34-AF1D-EE9C116982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38.42</c:v>
                </c:pt>
              </c:numCache>
            </c:numRef>
          </c:val>
          <c:extLst>
            <c:ext xmlns:c16="http://schemas.microsoft.com/office/drawing/2014/chart" uri="{C3380CC4-5D6E-409C-BE32-E72D297353CC}">
              <c16:uniqueId val="{00000000-4906-4CC0-A6E1-8153849DEE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4906-4CC0-A6E1-8153849DEE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67.900000000000006</c:v>
                </c:pt>
              </c:numCache>
            </c:numRef>
          </c:val>
          <c:extLst>
            <c:ext xmlns:c16="http://schemas.microsoft.com/office/drawing/2014/chart" uri="{C3380CC4-5D6E-409C-BE32-E72D297353CC}">
              <c16:uniqueId val="{00000000-68C4-4D4E-BDD2-DBD36FF87E3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68C4-4D4E-BDD2-DBD36FF87E3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128.12</c:v>
                </c:pt>
              </c:numCache>
            </c:numRef>
          </c:val>
          <c:extLst>
            <c:ext xmlns:c16="http://schemas.microsoft.com/office/drawing/2014/chart" uri="{C3380CC4-5D6E-409C-BE32-E72D297353CC}">
              <c16:uniqueId val="{00000000-C022-4CF8-8F63-E363F4AC6A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C022-4CF8-8F63-E363F4AC6A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44.29</c:v>
                </c:pt>
              </c:numCache>
            </c:numRef>
          </c:val>
          <c:extLst>
            <c:ext xmlns:c16="http://schemas.microsoft.com/office/drawing/2014/chart" uri="{C3380CC4-5D6E-409C-BE32-E72D297353CC}">
              <c16:uniqueId val="{00000000-0070-4E57-9505-1B4B2075CE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070-4E57-9505-1B4B2075CE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23-4C00-83B5-3EF47190F60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323-4C00-83B5-3EF47190F60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613-4E4A-807D-43BF9C8E97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613-4E4A-807D-43BF9C8E97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78.540000000000006</c:v>
                </c:pt>
              </c:numCache>
            </c:numRef>
          </c:val>
          <c:extLst>
            <c:ext xmlns:c16="http://schemas.microsoft.com/office/drawing/2014/chart" uri="{C3380CC4-5D6E-409C-BE32-E72D297353CC}">
              <c16:uniqueId val="{00000000-156B-4328-8744-FAB5E58C08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156B-4328-8744-FAB5E58C08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1957.03</c:v>
                </c:pt>
              </c:numCache>
            </c:numRef>
          </c:val>
          <c:extLst>
            <c:ext xmlns:c16="http://schemas.microsoft.com/office/drawing/2014/chart" uri="{C3380CC4-5D6E-409C-BE32-E72D297353CC}">
              <c16:uniqueId val="{00000000-9249-468C-B323-ACD373A764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9249-468C-B323-ACD373A764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18.32</c:v>
                </c:pt>
              </c:numCache>
            </c:numRef>
          </c:val>
          <c:extLst>
            <c:ext xmlns:c16="http://schemas.microsoft.com/office/drawing/2014/chart" uri="{C3380CC4-5D6E-409C-BE32-E72D297353CC}">
              <c16:uniqueId val="{00000000-1A25-4D16-BC0C-6068D1B042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1A25-4D16-BC0C-6068D1B042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777.08</c:v>
                </c:pt>
              </c:numCache>
            </c:numRef>
          </c:val>
          <c:extLst>
            <c:ext xmlns:c16="http://schemas.microsoft.com/office/drawing/2014/chart" uri="{C3380CC4-5D6E-409C-BE32-E72D297353CC}">
              <c16:uniqueId val="{00000000-D4F0-4A1F-A7D3-3CA5AE4002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D4F0-4A1F-A7D3-3CA5AE4002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南部町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自治体職員</v>
      </c>
      <c r="AE8" s="35"/>
      <c r="AF8" s="35"/>
      <c r="AG8" s="35"/>
      <c r="AH8" s="35"/>
      <c r="AI8" s="35"/>
      <c r="AJ8" s="35"/>
      <c r="AK8" s="3"/>
      <c r="AL8" s="36">
        <f>データ!S6</f>
        <v>16185</v>
      </c>
      <c r="AM8" s="36"/>
      <c r="AN8" s="36"/>
      <c r="AO8" s="36"/>
      <c r="AP8" s="36"/>
      <c r="AQ8" s="36"/>
      <c r="AR8" s="36"/>
      <c r="AS8" s="36"/>
      <c r="AT8" s="37">
        <f>データ!T6</f>
        <v>153.12</v>
      </c>
      <c r="AU8" s="37"/>
      <c r="AV8" s="37"/>
      <c r="AW8" s="37"/>
      <c r="AX8" s="37"/>
      <c r="AY8" s="37"/>
      <c r="AZ8" s="37"/>
      <c r="BA8" s="37"/>
      <c r="BB8" s="37">
        <f>データ!U6</f>
        <v>105.7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77.790000000000006</v>
      </c>
      <c r="J10" s="37"/>
      <c r="K10" s="37"/>
      <c r="L10" s="37"/>
      <c r="M10" s="37"/>
      <c r="N10" s="37"/>
      <c r="O10" s="37"/>
      <c r="P10" s="37">
        <f>データ!P6</f>
        <v>34.5</v>
      </c>
      <c r="Q10" s="37"/>
      <c r="R10" s="37"/>
      <c r="S10" s="37"/>
      <c r="T10" s="37"/>
      <c r="U10" s="37"/>
      <c r="V10" s="37"/>
      <c r="W10" s="37">
        <f>データ!Q6</f>
        <v>91.16</v>
      </c>
      <c r="X10" s="37"/>
      <c r="Y10" s="37"/>
      <c r="Z10" s="37"/>
      <c r="AA10" s="37"/>
      <c r="AB10" s="37"/>
      <c r="AC10" s="37"/>
      <c r="AD10" s="36">
        <f>データ!R6</f>
        <v>2480</v>
      </c>
      <c r="AE10" s="36"/>
      <c r="AF10" s="36"/>
      <c r="AG10" s="36"/>
      <c r="AH10" s="36"/>
      <c r="AI10" s="36"/>
      <c r="AJ10" s="36"/>
      <c r="AK10" s="2"/>
      <c r="AL10" s="36">
        <f>データ!V6</f>
        <v>5533</v>
      </c>
      <c r="AM10" s="36"/>
      <c r="AN10" s="36"/>
      <c r="AO10" s="36"/>
      <c r="AP10" s="36"/>
      <c r="AQ10" s="36"/>
      <c r="AR10" s="36"/>
      <c r="AS10" s="36"/>
      <c r="AT10" s="37">
        <f>データ!W6</f>
        <v>5.17</v>
      </c>
      <c r="AU10" s="37"/>
      <c r="AV10" s="37"/>
      <c r="AW10" s="37"/>
      <c r="AX10" s="37"/>
      <c r="AY10" s="37"/>
      <c r="AZ10" s="37"/>
      <c r="BA10" s="37"/>
      <c r="BB10" s="37">
        <f>データ!X6</f>
        <v>1070.21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OKMrQbKksryNO3Vb+urOdXZrpRFjXO8ZAQpPa4k4qy7h4XNhlWLqstlojV4LYTyGd7/o6nD/PVsjqQgrdfaRA==" saltValue="1at6cj9Z0sfXL1bzsaXZ1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24457</v>
      </c>
      <c r="D6" s="19">
        <f t="shared" si="3"/>
        <v>46</v>
      </c>
      <c r="E6" s="19">
        <f t="shared" si="3"/>
        <v>17</v>
      </c>
      <c r="F6" s="19">
        <f t="shared" si="3"/>
        <v>5</v>
      </c>
      <c r="G6" s="19">
        <f t="shared" si="3"/>
        <v>0</v>
      </c>
      <c r="H6" s="19" t="str">
        <f t="shared" si="3"/>
        <v>青森県　南部町</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77.790000000000006</v>
      </c>
      <c r="P6" s="20">
        <f t="shared" si="3"/>
        <v>34.5</v>
      </c>
      <c r="Q6" s="20">
        <f t="shared" si="3"/>
        <v>91.16</v>
      </c>
      <c r="R6" s="20">
        <f t="shared" si="3"/>
        <v>2480</v>
      </c>
      <c r="S6" s="20">
        <f t="shared" si="3"/>
        <v>16185</v>
      </c>
      <c r="T6" s="20">
        <f t="shared" si="3"/>
        <v>153.12</v>
      </c>
      <c r="U6" s="20">
        <f t="shared" si="3"/>
        <v>105.7</v>
      </c>
      <c r="V6" s="20">
        <f t="shared" si="3"/>
        <v>5533</v>
      </c>
      <c r="W6" s="20">
        <f t="shared" si="3"/>
        <v>5.17</v>
      </c>
      <c r="X6" s="20">
        <f t="shared" si="3"/>
        <v>1070.21</v>
      </c>
      <c r="Y6" s="21" t="str">
        <f>IF(Y7="",NA(),Y7)</f>
        <v>-</v>
      </c>
      <c r="Z6" s="21" t="str">
        <f t="shared" ref="Z6:AH6" si="4">IF(Z7="",NA(),Z7)</f>
        <v>-</v>
      </c>
      <c r="AA6" s="21" t="str">
        <f t="shared" si="4"/>
        <v>-</v>
      </c>
      <c r="AB6" s="21" t="str">
        <f t="shared" si="4"/>
        <v>-</v>
      </c>
      <c r="AC6" s="21">
        <f t="shared" si="4"/>
        <v>128.12</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78.540000000000006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1957.03</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18.32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777.08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38.42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67.900000000000006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44.29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24457</v>
      </c>
      <c r="D7" s="23">
        <v>46</v>
      </c>
      <c r="E7" s="23">
        <v>17</v>
      </c>
      <c r="F7" s="23">
        <v>5</v>
      </c>
      <c r="G7" s="23">
        <v>0</v>
      </c>
      <c r="H7" s="23" t="s">
        <v>96</v>
      </c>
      <c r="I7" s="23" t="s">
        <v>97</v>
      </c>
      <c r="J7" s="23" t="s">
        <v>98</v>
      </c>
      <c r="K7" s="23" t="s">
        <v>99</v>
      </c>
      <c r="L7" s="23" t="s">
        <v>100</v>
      </c>
      <c r="M7" s="23" t="s">
        <v>101</v>
      </c>
      <c r="N7" s="24" t="s">
        <v>102</v>
      </c>
      <c r="O7" s="24">
        <v>77.790000000000006</v>
      </c>
      <c r="P7" s="24">
        <v>34.5</v>
      </c>
      <c r="Q7" s="24">
        <v>91.16</v>
      </c>
      <c r="R7" s="24">
        <v>2480</v>
      </c>
      <c r="S7" s="24">
        <v>16185</v>
      </c>
      <c r="T7" s="24">
        <v>153.12</v>
      </c>
      <c r="U7" s="24">
        <v>105.7</v>
      </c>
      <c r="V7" s="24">
        <v>5533</v>
      </c>
      <c r="W7" s="24">
        <v>5.17</v>
      </c>
      <c r="X7" s="24">
        <v>1070.21</v>
      </c>
      <c r="Y7" s="24" t="s">
        <v>102</v>
      </c>
      <c r="Z7" s="24" t="s">
        <v>102</v>
      </c>
      <c r="AA7" s="24" t="s">
        <v>102</v>
      </c>
      <c r="AB7" s="24" t="s">
        <v>102</v>
      </c>
      <c r="AC7" s="24">
        <v>128.12</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78.540000000000006</v>
      </c>
      <c r="AZ7" s="24" t="s">
        <v>102</v>
      </c>
      <c r="BA7" s="24" t="s">
        <v>102</v>
      </c>
      <c r="BB7" s="24" t="s">
        <v>102</v>
      </c>
      <c r="BC7" s="24" t="s">
        <v>102</v>
      </c>
      <c r="BD7" s="24">
        <v>58.25</v>
      </c>
      <c r="BE7" s="24">
        <v>47.19</v>
      </c>
      <c r="BF7" s="24" t="s">
        <v>102</v>
      </c>
      <c r="BG7" s="24" t="s">
        <v>102</v>
      </c>
      <c r="BH7" s="24" t="s">
        <v>102</v>
      </c>
      <c r="BI7" s="24" t="s">
        <v>102</v>
      </c>
      <c r="BJ7" s="24">
        <v>1957.03</v>
      </c>
      <c r="BK7" s="24" t="s">
        <v>102</v>
      </c>
      <c r="BL7" s="24" t="s">
        <v>102</v>
      </c>
      <c r="BM7" s="24" t="s">
        <v>102</v>
      </c>
      <c r="BN7" s="24" t="s">
        <v>102</v>
      </c>
      <c r="BO7" s="24">
        <v>791.46</v>
      </c>
      <c r="BP7" s="24">
        <v>798.1</v>
      </c>
      <c r="BQ7" s="24" t="s">
        <v>102</v>
      </c>
      <c r="BR7" s="24" t="s">
        <v>102</v>
      </c>
      <c r="BS7" s="24" t="s">
        <v>102</v>
      </c>
      <c r="BT7" s="24" t="s">
        <v>102</v>
      </c>
      <c r="BU7" s="24">
        <v>18.32</v>
      </c>
      <c r="BV7" s="24" t="s">
        <v>102</v>
      </c>
      <c r="BW7" s="24" t="s">
        <v>102</v>
      </c>
      <c r="BX7" s="24" t="s">
        <v>102</v>
      </c>
      <c r="BY7" s="24" t="s">
        <v>102</v>
      </c>
      <c r="BZ7" s="24">
        <v>47.96</v>
      </c>
      <c r="CA7" s="24">
        <v>54.51</v>
      </c>
      <c r="CB7" s="24" t="s">
        <v>102</v>
      </c>
      <c r="CC7" s="24" t="s">
        <v>102</v>
      </c>
      <c r="CD7" s="24" t="s">
        <v>102</v>
      </c>
      <c r="CE7" s="24" t="s">
        <v>102</v>
      </c>
      <c r="CF7" s="24">
        <v>777.08</v>
      </c>
      <c r="CG7" s="24" t="s">
        <v>102</v>
      </c>
      <c r="CH7" s="24" t="s">
        <v>102</v>
      </c>
      <c r="CI7" s="24" t="s">
        <v>102</v>
      </c>
      <c r="CJ7" s="24" t="s">
        <v>102</v>
      </c>
      <c r="CK7" s="24">
        <v>325.85000000000002</v>
      </c>
      <c r="CL7" s="24">
        <v>286.33</v>
      </c>
      <c r="CM7" s="24" t="s">
        <v>102</v>
      </c>
      <c r="CN7" s="24" t="s">
        <v>102</v>
      </c>
      <c r="CO7" s="24" t="s">
        <v>102</v>
      </c>
      <c r="CP7" s="24" t="s">
        <v>102</v>
      </c>
      <c r="CQ7" s="24">
        <v>38.42</v>
      </c>
      <c r="CR7" s="24" t="s">
        <v>102</v>
      </c>
      <c r="CS7" s="24" t="s">
        <v>102</v>
      </c>
      <c r="CT7" s="24" t="s">
        <v>102</v>
      </c>
      <c r="CU7" s="24" t="s">
        <v>102</v>
      </c>
      <c r="CV7" s="24">
        <v>45.32</v>
      </c>
      <c r="CW7" s="24">
        <v>49.92</v>
      </c>
      <c r="CX7" s="24" t="s">
        <v>102</v>
      </c>
      <c r="CY7" s="24" t="s">
        <v>102</v>
      </c>
      <c r="CZ7" s="24" t="s">
        <v>102</v>
      </c>
      <c r="DA7" s="24" t="s">
        <v>102</v>
      </c>
      <c r="DB7" s="24">
        <v>67.900000000000006</v>
      </c>
      <c r="DC7" s="24" t="s">
        <v>102</v>
      </c>
      <c r="DD7" s="24" t="s">
        <v>102</v>
      </c>
      <c r="DE7" s="24" t="s">
        <v>102</v>
      </c>
      <c r="DF7" s="24" t="s">
        <v>102</v>
      </c>
      <c r="DG7" s="24">
        <v>83.54</v>
      </c>
      <c r="DH7" s="24">
        <v>87.8</v>
      </c>
      <c r="DI7" s="24" t="s">
        <v>102</v>
      </c>
      <c r="DJ7" s="24" t="s">
        <v>102</v>
      </c>
      <c r="DK7" s="24" t="s">
        <v>102</v>
      </c>
      <c r="DL7" s="24" t="s">
        <v>102</v>
      </c>
      <c r="DM7" s="24">
        <v>44.29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2025-12-23T06:16:07Z</dcterms:created>
  <dcterms:modified xsi:type="dcterms:W3CDTF">2026-01-15T06:41:31Z</dcterms:modified>
  <cp:category/>
</cp:coreProperties>
</file>