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kbnsv\userprofile$\0429\Desktop\R7_公営企業に係る経営比較分析表（令和６年度決算）の分析等について\"/>
    </mc:Choice>
  </mc:AlternateContent>
  <xr:revisionPtr revIDLastSave="0" documentId="13_ncr:1_{4125E023-6771-4C91-9EFF-52CD2F362CE9}" xr6:coauthVersionLast="47" xr6:coauthVersionMax="47" xr10:uidLastSave="{00000000-0000-0000-0000-000000000000}"/>
  <workbookProtection workbookAlgorithmName="SHA-512" workbookHashValue="SidPyGyyuqNW5Si2zhmgET3z7QbRiBYYeOnwYUdeis9Oi1HLGTvdExRsdfi2MNrMooVHIoHPt1X11cnSrQhTAg==" workbookSaltValue="zBmylc2YHOFiIPvbAHAMug==" workbookSpinCount="100000" lockStructure="1"/>
  <bookViews>
    <workbookView xWindow="-120" yWindow="-120" windowWidth="21840" windowHeight="130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E85" i="4"/>
  <c r="BB10" i="4"/>
  <c r="AT10" i="4"/>
  <c r="AL10" i="4"/>
  <c r="I10" i="4"/>
  <c r="B10" i="4"/>
  <c r="BB8" i="4"/>
  <c r="AT8" i="4"/>
  <c r="AL8" i="4"/>
  <c r="AD8"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<sst xmlns="http://schemas.openxmlformats.org/spreadsheetml/2006/main" count="228" uniqueCount="113">
  <si>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</si>
  <si>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</si>
  <si>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</si>
  <si>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</si>
  <si>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</si>
  <si>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</si>
  <si>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</si>
  <si>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</si>
  <si>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</si>
  <si>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</si>
  <si>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</si>
  <si>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</si>
  <si>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</si>
  <si>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</si>
  <si>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</si>
  <si>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</si>
  <si>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</si>
  <si>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</si>
  <si>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</si>
  <si>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</si>
  <si>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</si>
  <si>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</si>
  <si>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</si>
  <si>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</si>
  <si>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</si>
  <si>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</si>
  <si>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</si>
  <si>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</si>
  <si>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</si>
  <si>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</si>
  <si>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</si>
  <si>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</si>
  <si>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</si>
  <si>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</si>
  <si>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</si>
  <si>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</si>
  <si>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</si>
  <si>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</si>
  <si>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</si>
  <si>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</si>
  <si>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</si>
  <si>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</si>
  <si>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</si>
  <si>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</si>
  <si>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</si>
  <si>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</si>
  <si>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</si>
  <si>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</si>
  <si>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</si>
  <si>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</si>
  <si>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</si>
  <si>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</si>
  <si>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</si>
  <si>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</si>
  <si>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</si>
  <si>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</si>
  <si>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</si>
  <si>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</si>
  <si>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</si>
  <si>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</si>
  <si>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</si>
  <si>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</si>
  <si>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</si>
  <si>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</si>
  <si>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</si>
  <si>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</si>
  <si>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</si>
  <si>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</si>
  <si>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</si>
  <si>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</si>
  <si>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</si>
  <si>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</si>
  <si>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</si>
  <si>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</si>
  <si>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</si>
  <si>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</si>
  <si>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</si>
  <si>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</si>
  <si>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</si>
  <si>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</si>
  <si>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</si>
  <si>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</si>
  <si>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</si>
  <si>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</si>
  <si>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</si>
  <si>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</si>
  <si>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</si>
  <si>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</si>
  <si>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</si>
  <si>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</si>
  <si>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</si>
  <si>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</si>
  <si>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</si>
  <si>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田子町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</si>
  <si>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</si>
  <si>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</si>
  <si>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</si>
  <si>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</si>
  <si>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</si>
  <si>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</si>
  <si>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</si>
  <si>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</si>
  <si>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</si>
  <si>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</si>
  <si>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</si>
  <si>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</si>
  <si>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</si>
  <si>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</si>
  <si>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</si>
  <si>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</si>
  <si>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より低く推移しているが、若干上昇傾向にあり、老朽化が進んできている状態ではあるが、今後も効率性・必要性を鑑みながら計画的に更新事業を進める必要がある。
②管路経年化率は、類似団体平均値より高い状況となっており、法定耐用年数を経過した管路が多い状態である。平成30年度まではゆるやかな低下傾向にあり改善に向かっていたが、令和元年度からは法定耐用年数に達した管路が増加したため、それ以降経年化率はほぼ横ばい状態で推移している。
③管路更新率は、４年度以降１を下回り横ばい状態ではあるが、類似団体平均値と比較すると概ね高い水準で推移している。施設更新などの財源確保が非常に厳しい状況ではあるが、耐震化等を考慮し経営状況とのバランスを鑑みながら管路更新を継続していく必要がある。</t>
    <rPh sb="1" eb="3">
      <t>ユウケイ</t>
    </rPh>
    <rPh sb="3" eb="7">
      <t>コテイシサン</t>
    </rPh>
    <rPh sb="7" eb="9">
      <t>ゲンカ</t>
    </rPh>
    <rPh sb="9" eb="12">
      <t>ショウキャクリツ</t>
    </rPh>
    <rPh sb="14" eb="16">
      <t>ルイジ</t>
    </rPh>
    <rPh sb="16" eb="18">
      <t>ダンタイ</t>
    </rPh>
    <rPh sb="18" eb="20">
      <t>ヘイキン</t>
    </rPh>
    <rPh sb="20" eb="21">
      <t>チ</t>
    </rPh>
    <rPh sb="23" eb="24">
      <t>ヒク</t>
    </rPh>
    <rPh sb="25" eb="27">
      <t>スイイ</t>
    </rPh>
    <rPh sb="33" eb="35">
      <t>ジャッカン</t>
    </rPh>
    <rPh sb="35" eb="37">
      <t>ジョウショウ</t>
    </rPh>
    <rPh sb="37" eb="39">
      <t>ケイコウ</t>
    </rPh>
    <rPh sb="43" eb="46">
      <t>ロウキュウカ</t>
    </rPh>
    <rPh sb="47" eb="48">
      <t>スス</t>
    </rPh>
    <rPh sb="54" eb="56">
      <t>ジョウタイ</t>
    </rPh>
    <rPh sb="62" eb="64">
      <t>コンゴ</t>
    </rPh>
    <rPh sb="65" eb="68">
      <t>コウリツセイ</t>
    </rPh>
    <rPh sb="69" eb="72">
      <t>ヒツヨウセイ</t>
    </rPh>
    <rPh sb="73" eb="74">
      <t>カンガ</t>
    </rPh>
    <rPh sb="78" eb="81">
      <t>ケイカクテキ</t>
    </rPh>
    <rPh sb="82" eb="84">
      <t>コウシン</t>
    </rPh>
    <rPh sb="84" eb="86">
      <t>ジギョウ</t>
    </rPh>
    <rPh sb="87" eb="88">
      <t>スス</t>
    </rPh>
    <rPh sb="90" eb="92">
      <t>ヒツヨウ</t>
    </rPh>
    <rPh sb="112" eb="113">
      <t>チ</t>
    </rPh>
    <rPh sb="117" eb="119">
      <t>ジョウキョウ</t>
    </rPh>
    <rPh sb="148" eb="150">
      <t>ヘイセイ</t>
    </rPh>
    <rPh sb="152" eb="154">
      <t>ネンド</t>
    </rPh>
    <rPh sb="180" eb="182">
      <t>レイワ</t>
    </rPh>
    <rPh sb="182" eb="185">
      <t>ガンネンド</t>
    </rPh>
    <rPh sb="188" eb="190">
      <t>ホウテイ</t>
    </rPh>
    <rPh sb="190" eb="192">
      <t>タイヨウ</t>
    </rPh>
    <rPh sb="192" eb="194">
      <t>ネンスウ</t>
    </rPh>
    <rPh sb="195" eb="196">
      <t>タッ</t>
    </rPh>
    <rPh sb="198" eb="200">
      <t>カンロ</t>
    </rPh>
    <rPh sb="201" eb="203">
      <t>ゾウカ</t>
    </rPh>
    <rPh sb="210" eb="212">
      <t>イコウ</t>
    </rPh>
    <rPh sb="212" eb="215">
      <t>ケイネンカ</t>
    </rPh>
    <rPh sb="215" eb="216">
      <t>リツ</t>
    </rPh>
    <rPh sb="219" eb="220">
      <t>ヨコ</t>
    </rPh>
    <rPh sb="222" eb="224">
      <t>ジョウタイ</t>
    </rPh>
    <rPh sb="225" eb="227">
      <t>スイイ</t>
    </rPh>
    <rPh sb="234" eb="236">
      <t>カンロ</t>
    </rPh>
    <rPh sb="236" eb="238">
      <t>コウシン</t>
    </rPh>
    <rPh sb="238" eb="239">
      <t>リツ</t>
    </rPh>
    <rPh sb="244" eb="246">
      <t>イコウ</t>
    </rPh>
    <rPh sb="248" eb="250">
      <t>シタマワ</t>
    </rPh>
    <rPh sb="251" eb="252">
      <t>ヨコ</t>
    </rPh>
    <rPh sb="254" eb="256">
      <t>ジョウタイ</t>
    </rPh>
    <rPh sb="275" eb="276">
      <t>オオム</t>
    </rPh>
    <rPh sb="277" eb="279">
      <t>ルイジ</t>
    </rPh>
    <rPh sb="279" eb="281">
      <t>スイジュン</t>
    </rPh>
    <rPh sb="282" eb="284">
      <t>スイイ</t>
    </rPh>
    <rPh sb="291" eb="293">
      <t>ネンド</t>
    </rPh>
    <rPh sb="301" eb="303">
      <t>ヒジョウ</t>
    </rPh>
    <rPh sb="331" eb="332">
      <t>トウ</t>
    </rPh>
    <rPh sb="334" eb="335">
      <t>カンガ</t>
    </rPh>
    <phoneticPr fontId="4"/>
  </si>
  <si>
    <t>　令和６年度は、経常収支比率が100％を超え、施設利用率、有収率などは類似団体平均値を上回っており、経営状況は概ね健全な状態ではある。
　しかしながら、料金回収率が令和５年度に100％を下回って以降、減少傾向が続いている。今後も更なる給水人口や水需要の減少が想定され、給水収益や有収水量の減少が懸念される中で、老朽化施設などへの設備投資や企業債償還金が増大していくことから、経営状況は非常に厳しく深刻な状況である。
　今後も維持管理費の削減や、必要性を十分に検証した上で、計画的且つ効率的な設備投資のあり方を検討するとともに、物価上昇等を踏まえ、適切な料金水準への改定を検討し、更なる経営改善を図る必要がある。</t>
    <rPh sb="123" eb="125">
      <t>コンゴ</t>
    </rPh>
    <rPh sb="126" eb="127">
      <t>サラ</t>
    </rPh>
    <rPh sb="129" eb="131">
      <t>キュウスイ</t>
    </rPh>
    <rPh sb="134" eb="135">
      <t>ミズ</t>
    </rPh>
    <rPh sb="135" eb="137">
      <t>ジュヨウ</t>
    </rPh>
    <rPh sb="141" eb="143">
      <t>ソウテイ</t>
    </rPh>
    <rPh sb="159" eb="161">
      <t>ケネン</t>
    </rPh>
    <rPh sb="164" eb="165">
      <t>ナカ</t>
    </rPh>
    <rPh sb="170" eb="172">
      <t>シセツ</t>
    </rPh>
    <rPh sb="176" eb="178">
      <t>セツビ</t>
    </rPh>
    <rPh sb="178" eb="180">
      <t>トウシ</t>
    </rPh>
    <rPh sb="188" eb="190">
      <t>ゾウダイ</t>
    </rPh>
    <rPh sb="207" eb="208">
      <t>キビ</t>
    </rPh>
    <rPh sb="210" eb="212">
      <t>シンコク</t>
    </rPh>
    <rPh sb="213" eb="215">
      <t>ジョウキョウ</t>
    </rPh>
    <rPh sb="221" eb="223">
      <t>コンゴ</t>
    </rPh>
    <rPh sb="234" eb="237">
      <t>ヒツヨウセイ</t>
    </rPh>
    <rPh sb="238" eb="240">
      <t>ジュウブン</t>
    </rPh>
    <rPh sb="241" eb="243">
      <t>ケンショウ</t>
    </rPh>
    <rPh sb="245" eb="246">
      <t>ウエ</t>
    </rPh>
    <rPh sb="248" eb="251">
      <t>ケイカクテキ</t>
    </rPh>
    <rPh sb="251" eb="252">
      <t>カ</t>
    </rPh>
    <rPh sb="299" eb="301">
      <t>リョウキン</t>
    </rPh>
    <rPh sb="301" eb="303">
      <t>シュウニュウオウモセンリャクヒツヨウオウカイテイ</t>
    </rPh>
    <phoneticPr fontId="4"/>
  </si>
  <si>
    <t xml:space="preserve">①経常収支比率は、100％を超えており、単年度収支は黒字となっているものの、平成30年度以降、類似団体平均値より低い状況が続き、さらに令和６年度は大幅に減少した。今後も給水人口のさらなる減少が想定されており、それに伴って給水収益も減少し、また物価高騰などによって経費の増大も見込まれため、今後なお一層の経費削減等の努力が必要である。
②累積欠損金は、発生していないものの、④企業債残高対給水収益比率が類似団体平均値を大きく上回っているため、維持管理費を削減するとともに、施設更新時にその必要性を多角的に検証した上で、効率的且つ中長期的な投資の改善策を検討する必要がある。
③流動比率は、建設改良費の工事請負費増大分にかかる財源を企業債に依存し借入額が増え、流動負債が増加している状況が続き、100％を大幅に下回っている。今後も楽観視できない状況である。
⑤料金回収率は、令和５年度に100％を下回って以降、減少傾向が続き、給水収益で給水に係る経費が賄えていない状況である。物価上昇等を踏まえ、適切な料金水準への改定を検討する必要がある。
⑥給水原価は、類似団体平均値より低く抑えられているものの令和６年度は大幅に上昇し、老朽化した施設の整備により、減価償却費が今後さらに増大していくこととなる。今後も注視していく必要がある。
⑦施設利用率は、平成28年度に施設の規模を見直し、１日最大配水量を適正化したことによって、減少傾向が続いているが、高い水準で推移しており、⑧有収率も類似団体平均値を上回り横ばいに推移している。
</t>
    <rPh sb="20" eb="23">
      <t>タンネンド</t>
    </rPh>
    <rPh sb="23" eb="25">
      <t>シュウシ</t>
    </rPh>
    <rPh sb="44" eb="46">
      <t>イコウ</t>
    </rPh>
    <rPh sb="55" eb="57">
      <t>ルイジ</t>
    </rPh>
    <rPh sb="61" eb="62">
      <t>ツヅ</t>
    </rPh>
    <rPh sb="67" eb="69">
      <t>レイワ</t>
    </rPh>
    <rPh sb="70" eb="72">
      <t>ネンド</t>
    </rPh>
    <rPh sb="73" eb="75">
      <t>オオハバ</t>
    </rPh>
    <rPh sb="76" eb="78">
      <t>ゲンショウ</t>
    </rPh>
    <rPh sb="82" eb="84">
      <t>スイイ</t>
    </rPh>
    <rPh sb="93" eb="95">
      <t>コンゴ</t>
    </rPh>
    <rPh sb="96" eb="98">
      <t>ソウテイ</t>
    </rPh>
    <rPh sb="107" eb="108">
      <t>トモナ</t>
    </rPh>
    <rPh sb="110" eb="112">
      <t>ゲンショウ</t>
    </rPh>
    <rPh sb="115" eb="117">
      <t>ゲンショウ</t>
    </rPh>
    <rPh sb="121" eb="123">
      <t>ブッカ</t>
    </rPh>
    <rPh sb="123" eb="125">
      <t>コウトウ</t>
    </rPh>
    <rPh sb="131" eb="133">
      <t>ケイヒ</t>
    </rPh>
    <rPh sb="134" eb="135">
      <t>ゾウ</t>
    </rPh>
    <rPh sb="135" eb="136">
      <t>ダイ</t>
    </rPh>
    <rPh sb="137" eb="139">
      <t>ミコ</t>
    </rPh>
    <rPh sb="144" eb="146">
      <t>コンゴ</t>
    </rPh>
    <rPh sb="148" eb="150">
      <t>イッソウ</t>
    </rPh>
    <rPh sb="154" eb="155">
      <t>タメ</t>
    </rPh>
    <rPh sb="155" eb="156">
      <t>トウ</t>
    </rPh>
    <rPh sb="157" eb="158">
      <t>サラ</t>
    </rPh>
    <rPh sb="160" eb="162">
      <t>ケイヒ</t>
    </rPh>
    <rPh sb="162" eb="164">
      <t>サクゲン</t>
    </rPh>
    <rPh sb="165" eb="167">
      <t>ドリョク</t>
    </rPh>
    <rPh sb="208" eb="209">
      <t>オオ</t>
    </rPh>
    <rPh sb="211" eb="213">
      <t>ウワマワ</t>
    </rPh>
    <rPh sb="218" eb="220">
      <t>ゾウダイ</t>
    </rPh>
    <rPh sb="250" eb="253">
      <t>ヒツヨウセイ</t>
    </rPh>
    <rPh sb="254" eb="257">
      <t>タカクテキ</t>
    </rPh>
    <rPh sb="258" eb="260">
      <t>ケンショウ</t>
    </rPh>
    <rPh sb="262" eb="263">
      <t>ウエ</t>
    </rPh>
    <rPh sb="265" eb="268">
      <t>コウリツテキ</t>
    </rPh>
    <rPh sb="268" eb="269">
      <t>カ</t>
    </rPh>
    <rPh sb="275" eb="277">
      <t>トウシ</t>
    </rPh>
    <rPh sb="294" eb="296">
      <t>ヒツヨウ</t>
    </rPh>
    <rPh sb="300" eb="302">
      <t>スイイ</t>
    </rPh>
    <rPh sb="306" eb="307">
      <t>ブン</t>
    </rPh>
    <rPh sb="311" eb="313">
      <t>ザイゲン</t>
    </rPh>
    <rPh sb="318" eb="320">
      <t>イゾン</t>
    </rPh>
    <rPh sb="323" eb="324">
      <t>トモナ</t>
    </rPh>
    <rPh sb="326" eb="329">
      <t>コウジヒ</t>
    </rPh>
    <rPh sb="329" eb="330">
      <t>ゾウ</t>
    </rPh>
    <rPh sb="335" eb="337">
      <t>カリイレ</t>
    </rPh>
    <rPh sb="337" eb="338">
      <t>ガク</t>
    </rPh>
    <rPh sb="346" eb="348">
      <t>ジョウキョウ</t>
    </rPh>
    <rPh sb="349" eb="350">
      <t>ツヅ</t>
    </rPh>
    <rPh sb="357" eb="359">
      <t>オオハバ</t>
    </rPh>
    <rPh sb="360" eb="362">
      <t>シタマワ</t>
    </rPh>
    <rPh sb="367" eb="369">
      <t>コンゴ</t>
    </rPh>
    <rPh sb="370" eb="373">
      <t>ラッカンシ</t>
    </rPh>
    <rPh sb="385" eb="387">
      <t>レイワ</t>
    </rPh>
    <rPh sb="388" eb="390">
      <t>ネンド</t>
    </rPh>
    <rPh sb="391" eb="393">
      <t>リョウキン</t>
    </rPh>
    <rPh sb="393" eb="396">
      <t>カイシュウリツ</t>
    </rPh>
    <rPh sb="396" eb="398">
      <t>シタマワ</t>
    </rPh>
    <rPh sb="400" eb="402">
      <t>イコウ</t>
    </rPh>
    <rPh sb="403" eb="405">
      <t>ゲンショウ</t>
    </rPh>
    <rPh sb="405" eb="407">
      <t>ケイコウ</t>
    </rPh>
    <rPh sb="408" eb="409">
      <t>ツヅ</t>
    </rPh>
    <rPh sb="418" eb="420">
      <t>キュウスイ</t>
    </rPh>
    <rPh sb="420" eb="422">
      <t>シュウエキ</t>
    </rPh>
    <rPh sb="423" eb="425">
      <t>キュウスイ</t>
    </rPh>
    <rPh sb="426" eb="427">
      <t>カカ</t>
    </rPh>
    <rPh sb="430" eb="432">
      <t>ジョウキョウ</t>
    </rPh>
    <rPh sb="436" eb="438">
      <t>ブッカ</t>
    </rPh>
    <rPh sb="438" eb="440">
      <t>ジョウショウ</t>
    </rPh>
    <rPh sb="440" eb="441">
      <t>トウ</t>
    </rPh>
    <rPh sb="442" eb="443">
      <t>フ</t>
    </rPh>
    <rPh sb="446" eb="448">
      <t>テキセツ</t>
    </rPh>
    <rPh sb="449" eb="451">
      <t>リョウキン</t>
    </rPh>
    <rPh sb="455" eb="457">
      <t>カイテイ</t>
    </rPh>
    <rPh sb="458" eb="460">
      <t>ケントウ</t>
    </rPh>
    <rPh sb="462" eb="464">
      <t>ヒツヨウ</t>
    </rPh>
    <rPh sb="469" eb="470">
      <t>マカナ</t>
    </rPh>
    <rPh sb="477" eb="479">
      <t>キュウスイ</t>
    </rPh>
    <rPh sb="479" eb="481">
      <t>ゲンカ</t>
    </rPh>
    <rPh sb="494" eb="495">
      <t>オサ</t>
    </rPh>
    <rPh sb="497" eb="499">
      <t>レイワ</t>
    </rPh>
    <rPh sb="500" eb="502">
      <t>ネンド</t>
    </rPh>
    <rPh sb="503" eb="505">
      <t>オオハバ</t>
    </rPh>
    <rPh sb="506" eb="508">
      <t>ジョウショウ</t>
    </rPh>
    <rPh sb="517" eb="520">
      <t>ロウキュウカ</t>
    </rPh>
    <rPh sb="522" eb="524">
      <t>シセツ</t>
    </rPh>
    <rPh sb="525" eb="527">
      <t>セイビ</t>
    </rPh>
    <rPh sb="531" eb="533">
      <t>ゲンカ</t>
    </rPh>
    <rPh sb="533" eb="536">
      <t>ショウキャクヒ</t>
    </rPh>
    <rPh sb="537" eb="539">
      <t>コンゴ</t>
    </rPh>
    <rPh sb="554" eb="556">
      <t>コンゴ</t>
    </rPh>
    <rPh sb="610" eb="612">
      <t>ケイコウ</t>
    </rPh>
    <rPh sb="613" eb="614">
      <t>ツヅ</t>
    </rPh>
    <rPh sb="648" eb="649">
      <t>ヨコ</t>
    </rPh>
    <rPh sb="652" eb="654">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</si>
</sst>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0.82</c:v>
                </c:pt>
                <c:pt idx="1">
                  <c:v>1.88</c:v>
                </c:pt>
                <c:pt idx="2">
                  <c:v>0.79</c:v>
                </c:pt>
                <c:pt idx="3">
                  <c:v>0.79</c:v>
                </c:pt>
                <c:pt idx="4">
                  <c:v>0.72</c:v>
                </c:pt>
              </c:numCache>
            </c:numRef>
          </c:val>
          <c:extLst>
            <c:ext xmlns:c16="http://schemas.microsoft.com/office/drawing/2014/chart" uri="{C3380CC4-5D6E-409C-BE32-E72D297353CC}">
              <c16:uniqueId val="{00000000-6825-4A19-8347-6A70BC8323D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6825-4A19-8347-6A70BC8323D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62.86</c:v>
                </c:pt>
                <c:pt idx="1">
                  <c:v>61.2</c:v>
                </c:pt>
                <c:pt idx="2">
                  <c:v>58.69</c:v>
                </c:pt>
                <c:pt idx="3">
                  <c:v>59.9</c:v>
                </c:pt>
                <c:pt idx="4">
                  <c:v>57.51</c:v>
                </c:pt>
              </c:numCache>
            </c:numRef>
          </c:val>
          <c:extLst>
            <c:ext xmlns:c16="http://schemas.microsoft.com/office/drawing/2014/chart" uri="{C3380CC4-5D6E-409C-BE32-E72D297353CC}">
              <c16:uniqueId val="{00000000-CB52-435E-B15B-D0F9ACC8078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CB52-435E-B15B-D0F9ACC8078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84.19</c:v>
                </c:pt>
                <c:pt idx="1">
                  <c:v>84.14</c:v>
                </c:pt>
                <c:pt idx="2">
                  <c:v>84.14</c:v>
                </c:pt>
                <c:pt idx="3">
                  <c:v>84.59</c:v>
                </c:pt>
                <c:pt idx="4">
                  <c:v>83.76</c:v>
                </c:pt>
              </c:numCache>
            </c:numRef>
          </c:val>
          <c:extLst>
            <c:ext xmlns:c16="http://schemas.microsoft.com/office/drawing/2014/chart" uri="{C3380CC4-5D6E-409C-BE32-E72D297353CC}">
              <c16:uniqueId val="{00000000-169A-44AF-A4B4-ED00484AF30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169A-44AF-A4B4-ED00484AF30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101.09</c:v>
                </c:pt>
                <c:pt idx="1">
                  <c:v>101.48</c:v>
                </c:pt>
                <c:pt idx="2">
                  <c:v>101.68</c:v>
                </c:pt>
                <c:pt idx="3">
                  <c:v>105.53</c:v>
                </c:pt>
                <c:pt idx="4">
                  <c:v>101.43</c:v>
                </c:pt>
              </c:numCache>
            </c:numRef>
          </c:val>
          <c:extLst>
            <c:ext xmlns:c16="http://schemas.microsoft.com/office/drawing/2014/chart" uri="{C3380CC4-5D6E-409C-BE32-E72D297353CC}">
              <c16:uniqueId val="{00000000-2E83-457C-856D-0B952C06339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2E83-457C-856D-0B952C06339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48.53</c:v>
                </c:pt>
                <c:pt idx="1">
                  <c:v>49.39</c:v>
                </c:pt>
                <c:pt idx="2">
                  <c:v>48.01</c:v>
                </c:pt>
                <c:pt idx="3">
                  <c:v>48.9</c:v>
                </c:pt>
                <c:pt idx="4">
                  <c:v>49.35</c:v>
                </c:pt>
              </c:numCache>
            </c:numRef>
          </c:val>
          <c:extLst>
            <c:ext xmlns:c16="http://schemas.microsoft.com/office/drawing/2014/chart" uri="{C3380CC4-5D6E-409C-BE32-E72D297353CC}">
              <c16:uniqueId val="{00000000-6E6C-4383-A6C4-BB28217F0E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6E6C-4383-A6C4-BB28217F0E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29.22</c:v>
                </c:pt>
                <c:pt idx="1">
                  <c:v>28.2</c:v>
                </c:pt>
                <c:pt idx="2">
                  <c:v>27.45</c:v>
                </c:pt>
                <c:pt idx="3">
                  <c:v>26.85</c:v>
                </c:pt>
                <c:pt idx="4">
                  <c:v>26.2</c:v>
                </c:pt>
              </c:numCache>
            </c:numRef>
          </c:val>
          <c:extLst>
            <c:ext xmlns:c16="http://schemas.microsoft.com/office/drawing/2014/chart" uri="{C3380CC4-5D6E-409C-BE32-E72D297353CC}">
              <c16:uniqueId val="{00000000-DEA3-45DF-A6B9-798A07C508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DEA3-45DF-A6B9-798A07C508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37-4178-A135-E91A3FF8AE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E737-4178-A135-E91A3FF8AE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55.31</c:v>
                </c:pt>
                <c:pt idx="1">
                  <c:v>68.319999999999993</c:v>
                </c:pt>
                <c:pt idx="2">
                  <c:v>57.58</c:v>
                </c:pt>
                <c:pt idx="3">
                  <c:v>59.43</c:v>
                </c:pt>
                <c:pt idx="4">
                  <c:v>55.87</c:v>
                </c:pt>
              </c:numCache>
            </c:numRef>
          </c:val>
          <c:extLst>
            <c:ext xmlns:c16="http://schemas.microsoft.com/office/drawing/2014/chart" uri="{C3380CC4-5D6E-409C-BE32-E72D297353CC}">
              <c16:uniqueId val="{00000000-147E-4A01-89A2-8C4BB1A717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147E-4A01-89A2-8C4BB1A717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1056.0999999999999</c:v>
                </c:pt>
                <c:pt idx="1">
                  <c:v>1071.08</c:v>
                </c:pt>
                <c:pt idx="2">
                  <c:v>1170.7</c:v>
                </c:pt>
                <c:pt idx="3">
                  <c:v>1133.1099999999999</c:v>
                </c:pt>
                <c:pt idx="4">
                  <c:v>1202.26</c:v>
                </c:pt>
              </c:numCache>
            </c:numRef>
          </c:val>
          <c:extLst>
            <c:ext xmlns:c16="http://schemas.microsoft.com/office/drawing/2014/chart" uri="{C3380CC4-5D6E-409C-BE32-E72D297353CC}">
              <c16:uniqueId val="{00000000-CCD2-4332-A2B3-4C57580A732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CCD2-4332-A2B3-4C57580A732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100.43</c:v>
                </c:pt>
                <c:pt idx="1">
                  <c:v>101.24</c:v>
                </c:pt>
                <c:pt idx="2">
                  <c:v>101.32</c:v>
                </c:pt>
                <c:pt idx="3">
                  <c:v>97.12</c:v>
                </c:pt>
                <c:pt idx="4">
                  <c:v>89.96</c:v>
                </c:pt>
              </c:numCache>
            </c:numRef>
          </c:val>
          <c:extLst>
            <c:ext xmlns:c16="http://schemas.microsoft.com/office/drawing/2014/chart" uri="{C3380CC4-5D6E-409C-BE32-E72D297353CC}">
              <c16:uniqueId val="{00000000-AC44-4BB1-B33F-19D78B8B6C8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AC44-4BB1-B33F-19D78B8B6C8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249.39</c:v>
                </c:pt>
                <c:pt idx="1">
                  <c:v>248.2</c:v>
                </c:pt>
                <c:pt idx="2">
                  <c:v>246.25</c:v>
                </c:pt>
                <c:pt idx="3">
                  <c:v>253.41</c:v>
                </c:pt>
                <c:pt idx="4">
                  <c:v>277.74</c:v>
                </c:pt>
              </c:numCache>
            </c:numRef>
          </c:val>
          <c:extLst>
            <c:ext xmlns:c16="http://schemas.microsoft.com/office/drawing/2014/chart" uri="{C3380CC4-5D6E-409C-BE32-E72D297353CC}">
              <c16:uniqueId val="{00000000-9970-4234-B8AA-DCCE1AB725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9970-4234-B8AA-DCCE1AB725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青森県　田子町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非設置</v>
      </c>
      <c r="AE8" s="74"/>
      <c r="AF8" s="74"/>
      <c r="AG8" s="74"/>
      <c r="AH8" s="74"/>
      <c r="AI8" s="74"/>
      <c r="AJ8" s="74"/>
      <c r="AK8" s="2"/>
      <c r="AL8" s="65">
        <f>データ!$R$6</f>
        <v>4718</v>
      </c>
      <c r="AM8" s="65"/>
      <c r="AN8" s="65"/>
      <c r="AO8" s="65"/>
      <c r="AP8" s="65"/>
      <c r="AQ8" s="65"/>
      <c r="AR8" s="65"/>
      <c r="AS8" s="65"/>
      <c r="AT8" s="36">
        <f>データ!$S$6</f>
        <v>241.98</v>
      </c>
      <c r="AU8" s="37"/>
      <c r="AV8" s="37"/>
      <c r="AW8" s="37"/>
      <c r="AX8" s="37"/>
      <c r="AY8" s="37"/>
      <c r="AZ8" s="37"/>
      <c r="BA8" s="37"/>
      <c r="BB8" s="54">
        <f>データ!$T$6</f>
        <v>19.5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39.619999999999997</v>
      </c>
      <c r="J10" s="37"/>
      <c r="K10" s="37"/>
      <c r="L10" s="37"/>
      <c r="M10" s="37"/>
      <c r="N10" s="37"/>
      <c r="O10" s="64"/>
      <c r="P10" s="54">
        <f>データ!$P$6</f>
        <v>93.84</v>
      </c>
      <c r="Q10" s="54"/>
      <c r="R10" s="54"/>
      <c r="S10" s="54"/>
      <c r="T10" s="54"/>
      <c r="U10" s="54"/>
      <c r="V10" s="54"/>
      <c r="W10" s="65">
        <f>データ!$Q$6</f>
        <v>4961</v>
      </c>
      <c r="X10" s="65"/>
      <c r="Y10" s="65"/>
      <c r="Z10" s="65"/>
      <c r="AA10" s="65"/>
      <c r="AB10" s="65"/>
      <c r="AC10" s="65"/>
      <c r="AD10" s="2"/>
      <c r="AE10" s="2"/>
      <c r="AF10" s="2"/>
      <c r="AG10" s="2"/>
      <c r="AH10" s="2"/>
      <c r="AI10" s="2"/>
      <c r="AJ10" s="2"/>
      <c r="AK10" s="2"/>
      <c r="AL10" s="65">
        <f>データ!$U$6</f>
        <v>4371</v>
      </c>
      <c r="AM10" s="65"/>
      <c r="AN10" s="65"/>
      <c r="AO10" s="65"/>
      <c r="AP10" s="65"/>
      <c r="AQ10" s="65"/>
      <c r="AR10" s="65"/>
      <c r="AS10" s="65"/>
      <c r="AT10" s="36">
        <f>データ!$V$6</f>
        <v>27.9</v>
      </c>
      <c r="AU10" s="37"/>
      <c r="AV10" s="37"/>
      <c r="AW10" s="37"/>
      <c r="AX10" s="37"/>
      <c r="AY10" s="37"/>
      <c r="AZ10" s="37"/>
      <c r="BA10" s="37"/>
      <c r="BB10" s="54">
        <f>データ!$W$6</f>
        <v>156.66999999999999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aW5Z1YfQnRHFEzmVaIK8QnkYlwXB6TQ5DSgFBQ0WUxU49lruaa6RV9nNluOMN/Twt3Y8mWQJGFlm9/TotN+Pg==" saltValue="9yfL3nqjB1edWjvsFIoZr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24431</v>
      </c>
      <c r="D6" s="20">
        <f t="shared" si="3"/>
        <v>46</v>
      </c>
      <c r="E6" s="20">
        <f t="shared" si="3"/>
        <v>1</v>
      </c>
      <c r="F6" s="20">
        <f t="shared" si="3"/>
        <v>0</v>
      </c>
      <c r="G6" s="20">
        <f t="shared" si="3"/>
        <v>1</v>
      </c>
      <c r="H6" s="20" t="str">
        <f t="shared" si="3"/>
        <v>青森県　田子町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39.619999999999997</v>
      </c>
      <c r="P6" s="21">
        <f t="shared" si="3"/>
        <v>93.84</v>
      </c>
      <c r="Q6" s="21">
        <f t="shared" si="3"/>
        <v>4961</v>
      </c>
      <c r="R6" s="21">
        <f t="shared" si="3"/>
        <v>4718</v>
      </c>
      <c r="S6" s="21">
        <f t="shared" si="3"/>
        <v>241.98</v>
      </c>
      <c r="T6" s="21">
        <f t="shared" si="3"/>
        <v>19.5</v>
      </c>
      <c r="U6" s="21">
        <f t="shared" si="3"/>
        <v>4371</v>
      </c>
      <c r="V6" s="21">
        <f t="shared" si="3"/>
        <v>27.9</v>
      </c>
      <c r="W6" s="21">
        <f t="shared" si="3"/>
        <v>156.66999999999999</v>
      </c>
      <c r="X6" s="22">
        <f>IF(X7="",NA(),X7)</f>
        <v>101.09</v>
      </c>
      <c r="Y6" s="22">
        <f t="shared" ref="Y6:AG6" si="4">IF(Y7="",NA(),Y7)</f>
        <v>101.48</v>
      </c>
      <c r="Z6" s="22">
        <f t="shared" si="4"/>
        <v>101.68</v>
      </c>
      <c r="AA6" s="22">
        <f t="shared" si="4"/>
        <v>105.53</v>
      </c>
      <c r="AB6" s="22">
        <f t="shared" si="4"/>
        <v>101.43</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55.31</v>
      </c>
      <c r="AU6" s="22">
        <f t="shared" ref="AU6:BC6" si="6">IF(AU7="",NA(),AU7)</f>
        <v>68.319999999999993</v>
      </c>
      <c r="AV6" s="22">
        <f t="shared" si="6"/>
        <v>57.58</v>
      </c>
      <c r="AW6" s="22">
        <f t="shared" si="6"/>
        <v>59.43</v>
      </c>
      <c r="AX6" s="22">
        <f t="shared" si="6"/>
        <v>55.87</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1056.0999999999999</v>
      </c>
      <c r="BF6" s="22">
        <f t="shared" ref="BF6:BN6" si="7">IF(BF7="",NA(),BF7)</f>
        <v>1071.08</v>
      </c>
      <c r="BG6" s="22">
        <f t="shared" si="7"/>
        <v>1170.7</v>
      </c>
      <c r="BH6" s="22">
        <f t="shared" si="7"/>
        <v>1133.1099999999999</v>
      </c>
      <c r="BI6" s="22">
        <f t="shared" si="7"/>
        <v>1202.26</v>
      </c>
      <c r="BJ6" s="22">
        <f t="shared" si="7"/>
        <v>556.47</v>
      </c>
      <c r="BK6" s="22">
        <f t="shared" si="7"/>
        <v>564.99</v>
      </c>
      <c r="BL6" s="22">
        <f t="shared" si="7"/>
        <v>631.39</v>
      </c>
      <c r="BM6" s="22">
        <f t="shared" si="7"/>
        <v>625.11</v>
      </c>
      <c r="BN6" s="22">
        <f t="shared" si="7"/>
        <v>602.79</v>
      </c>
      <c r="BO6" s="21" t="str">
        <f>IF(BO7="","",IF(BO7="-","【-】","【"&amp;SUBSTITUTE(TEXT(BO7,"#,##0.00"),"-","△")&amp;"】"))</f>
        <v>【264.86】</v>
      </c>
      <c r="BP6" s="22">
        <f>IF(BP7="",NA(),BP7)</f>
        <v>100.43</v>
      </c>
      <c r="BQ6" s="22">
        <f t="shared" ref="BQ6:BY6" si="8">IF(BQ7="",NA(),BQ7)</f>
        <v>101.24</v>
      </c>
      <c r="BR6" s="22">
        <f t="shared" si="8"/>
        <v>101.32</v>
      </c>
      <c r="BS6" s="22">
        <f t="shared" si="8"/>
        <v>97.12</v>
      </c>
      <c r="BT6" s="22">
        <f t="shared" si="8"/>
        <v>89.96</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249.39</v>
      </c>
      <c r="CB6" s="22">
        <f t="shared" ref="CB6:CJ6" si="9">IF(CB7="",NA(),CB7)</f>
        <v>248.2</v>
      </c>
      <c r="CC6" s="22">
        <f t="shared" si="9"/>
        <v>246.25</v>
      </c>
      <c r="CD6" s="22">
        <f t="shared" si="9"/>
        <v>253.41</v>
      </c>
      <c r="CE6" s="22">
        <f t="shared" si="9"/>
        <v>277.74</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62.86</v>
      </c>
      <c r="CM6" s="22">
        <f t="shared" ref="CM6:CU6" si="10">IF(CM7="",NA(),CM7)</f>
        <v>61.2</v>
      </c>
      <c r="CN6" s="22">
        <f t="shared" si="10"/>
        <v>58.69</v>
      </c>
      <c r="CO6" s="22">
        <f t="shared" si="10"/>
        <v>59.9</v>
      </c>
      <c r="CP6" s="22">
        <f t="shared" si="10"/>
        <v>57.51</v>
      </c>
      <c r="CQ6" s="22">
        <f t="shared" si="10"/>
        <v>39.94</v>
      </c>
      <c r="CR6" s="22">
        <f t="shared" si="10"/>
        <v>40.19</v>
      </c>
      <c r="CS6" s="22">
        <f t="shared" si="10"/>
        <v>41.14</v>
      </c>
      <c r="CT6" s="22">
        <f t="shared" si="10"/>
        <v>41.02</v>
      </c>
      <c r="CU6" s="22">
        <f t="shared" si="10"/>
        <v>43.22</v>
      </c>
      <c r="CV6" s="21" t="str">
        <f>IF(CV7="","",IF(CV7="-","【-】","【"&amp;SUBSTITUTE(TEXT(CV7,"#,##0.00"),"-","△")&amp;"】"))</f>
        <v>【60.21】</v>
      </c>
      <c r="CW6" s="22">
        <f>IF(CW7="",NA(),CW7)</f>
        <v>84.19</v>
      </c>
      <c r="CX6" s="22">
        <f t="shared" ref="CX6:DF6" si="11">IF(CX7="",NA(),CX7)</f>
        <v>84.14</v>
      </c>
      <c r="CY6" s="22">
        <f t="shared" si="11"/>
        <v>84.14</v>
      </c>
      <c r="CZ6" s="22">
        <f t="shared" si="11"/>
        <v>84.59</v>
      </c>
      <c r="DA6" s="22">
        <f t="shared" si="11"/>
        <v>83.76</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48.53</v>
      </c>
      <c r="DI6" s="22">
        <f t="shared" ref="DI6:DQ6" si="12">IF(DI7="",NA(),DI7)</f>
        <v>49.39</v>
      </c>
      <c r="DJ6" s="22">
        <f t="shared" si="12"/>
        <v>48.01</v>
      </c>
      <c r="DK6" s="22">
        <f t="shared" si="12"/>
        <v>48.9</v>
      </c>
      <c r="DL6" s="22">
        <f t="shared" si="12"/>
        <v>49.35</v>
      </c>
      <c r="DM6" s="22">
        <f t="shared" si="12"/>
        <v>53.25</v>
      </c>
      <c r="DN6" s="22">
        <f t="shared" si="12"/>
        <v>53.4</v>
      </c>
      <c r="DO6" s="22">
        <f t="shared" si="12"/>
        <v>52.14</v>
      </c>
      <c r="DP6" s="22">
        <f t="shared" si="12"/>
        <v>53.49</v>
      </c>
      <c r="DQ6" s="22">
        <f t="shared" si="12"/>
        <v>51.79</v>
      </c>
      <c r="DR6" s="21" t="str">
        <f>IF(DR7="","",IF(DR7="-","【-】","【"&amp;SUBSTITUTE(TEXT(DR7,"#,##0.00"),"-","△")&amp;"】"))</f>
        <v>【52.41】</v>
      </c>
      <c r="DS6" s="22">
        <f>IF(DS7="",NA(),DS7)</f>
        <v>29.22</v>
      </c>
      <c r="DT6" s="22">
        <f t="shared" ref="DT6:EB6" si="13">IF(DT7="",NA(),DT7)</f>
        <v>28.2</v>
      </c>
      <c r="DU6" s="22">
        <f t="shared" si="13"/>
        <v>27.45</v>
      </c>
      <c r="DV6" s="22">
        <f t="shared" si="13"/>
        <v>26.85</v>
      </c>
      <c r="DW6" s="22">
        <f t="shared" si="13"/>
        <v>26.2</v>
      </c>
      <c r="DX6" s="22">
        <f t="shared" si="13"/>
        <v>23.02</v>
      </c>
      <c r="DY6" s="22">
        <f t="shared" si="13"/>
        <v>21.86</v>
      </c>
      <c r="DZ6" s="22">
        <f t="shared" si="13"/>
        <v>21.01</v>
      </c>
      <c r="EA6" s="22">
        <f t="shared" si="13"/>
        <v>21.96</v>
      </c>
      <c r="EB6" s="22">
        <f t="shared" si="13"/>
        <v>23.12</v>
      </c>
      <c r="EC6" s="21" t="str">
        <f>IF(EC7="","",IF(EC7="-","【-】","【"&amp;SUBSTITUTE(TEXT(EC7,"#,##0.00"),"-","△")&amp;"】"))</f>
        <v>【26.78】</v>
      </c>
      <c r="ED6" s="22">
        <f>IF(ED7="",NA(),ED7)</f>
        <v>0.82</v>
      </c>
      <c r="EE6" s="22">
        <f t="shared" ref="EE6:EM6" si="14">IF(EE7="",NA(),EE7)</f>
        <v>1.88</v>
      </c>
      <c r="EF6" s="22">
        <f t="shared" si="14"/>
        <v>0.79</v>
      </c>
      <c r="EG6" s="22">
        <f t="shared" si="14"/>
        <v>0.79</v>
      </c>
      <c r="EH6" s="22">
        <f t="shared" si="14"/>
        <v>0.72</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24431</v>
      </c>
      <c r="D7" s="24">
        <v>46</v>
      </c>
      <c r="E7" s="24">
        <v>1</v>
      </c>
      <c r="F7" s="24">
        <v>0</v>
      </c>
      <c r="G7" s="24">
        <v>1</v>
      </c>
      <c r="H7" s="24" t="s">
        <v>93</v>
      </c>
      <c r="I7" s="24" t="s">
        <v>94</v>
      </c>
      <c r="J7" s="24" t="s">
        <v>95</v>
      </c>
      <c r="K7" s="24" t="s">
        <v>96</v>
      </c>
      <c r="L7" s="24" t="s">
        <v>97</v>
      </c>
      <c r="M7" s="24" t="s">
        <v>98</v>
      </c>
      <c r="N7" s="25" t="s">
        <v>99</v>
      </c>
      <c r="O7" s="25">
        <v>39.619999999999997</v>
      </c>
      <c r="P7" s="25">
        <v>93.84</v>
      </c>
      <c r="Q7" s="25">
        <v>4961</v>
      </c>
      <c r="R7" s="25">
        <v>4718</v>
      </c>
      <c r="S7" s="25">
        <v>241.98</v>
      </c>
      <c r="T7" s="25">
        <v>19.5</v>
      </c>
      <c r="U7" s="25">
        <v>4371</v>
      </c>
      <c r="V7" s="25">
        <v>27.9</v>
      </c>
      <c r="W7" s="25">
        <v>156.66999999999999</v>
      </c>
      <c r="X7" s="25">
        <v>101.09</v>
      </c>
      <c r="Y7" s="25">
        <v>101.48</v>
      </c>
      <c r="Z7" s="25">
        <v>101.68</v>
      </c>
      <c r="AA7" s="25">
        <v>105.53</v>
      </c>
      <c r="AB7" s="25">
        <v>101.43</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55.31</v>
      </c>
      <c r="AU7" s="25">
        <v>68.319999999999993</v>
      </c>
      <c r="AV7" s="25">
        <v>57.58</v>
      </c>
      <c r="AW7" s="25">
        <v>59.43</v>
      </c>
      <c r="AX7" s="25">
        <v>55.87</v>
      </c>
      <c r="AY7" s="25">
        <v>381.07</v>
      </c>
      <c r="AZ7" s="25">
        <v>367.4</v>
      </c>
      <c r="BA7" s="25">
        <v>345.42</v>
      </c>
      <c r="BB7" s="25">
        <v>315.60000000000002</v>
      </c>
      <c r="BC7" s="25">
        <v>294.89</v>
      </c>
      <c r="BD7" s="25">
        <v>239.69</v>
      </c>
      <c r="BE7" s="25">
        <v>1056.0999999999999</v>
      </c>
      <c r="BF7" s="25">
        <v>1071.08</v>
      </c>
      <c r="BG7" s="25">
        <v>1170.7</v>
      </c>
      <c r="BH7" s="25">
        <v>1133.1099999999999</v>
      </c>
      <c r="BI7" s="25">
        <v>1202.26</v>
      </c>
      <c r="BJ7" s="25">
        <v>556.47</v>
      </c>
      <c r="BK7" s="25">
        <v>564.99</v>
      </c>
      <c r="BL7" s="25">
        <v>631.39</v>
      </c>
      <c r="BM7" s="25">
        <v>625.11</v>
      </c>
      <c r="BN7" s="25">
        <v>602.79</v>
      </c>
      <c r="BO7" s="25">
        <v>264.86</v>
      </c>
      <c r="BP7" s="25">
        <v>100.43</v>
      </c>
      <c r="BQ7" s="25">
        <v>101.24</v>
      </c>
      <c r="BR7" s="25">
        <v>101.32</v>
      </c>
      <c r="BS7" s="25">
        <v>97.12</v>
      </c>
      <c r="BT7" s="25">
        <v>89.96</v>
      </c>
      <c r="BU7" s="25">
        <v>78.67</v>
      </c>
      <c r="BV7" s="25">
        <v>80.56</v>
      </c>
      <c r="BW7" s="25">
        <v>76.55</v>
      </c>
      <c r="BX7" s="25">
        <v>77.739999999999995</v>
      </c>
      <c r="BY7" s="25">
        <v>77.459999999999994</v>
      </c>
      <c r="BZ7" s="25">
        <v>97.59</v>
      </c>
      <c r="CA7" s="25">
        <v>249.39</v>
      </c>
      <c r="CB7" s="25">
        <v>248.2</v>
      </c>
      <c r="CC7" s="25">
        <v>246.25</v>
      </c>
      <c r="CD7" s="25">
        <v>253.41</v>
      </c>
      <c r="CE7" s="25">
        <v>277.74</v>
      </c>
      <c r="CF7" s="25">
        <v>257.95</v>
      </c>
      <c r="CG7" s="25">
        <v>260.87</v>
      </c>
      <c r="CH7" s="25">
        <v>269.25</v>
      </c>
      <c r="CI7" s="25">
        <v>274.94</v>
      </c>
      <c r="CJ7" s="25">
        <v>290.02999999999997</v>
      </c>
      <c r="CK7" s="25">
        <v>181.66</v>
      </c>
      <c r="CL7" s="25">
        <v>62.86</v>
      </c>
      <c r="CM7" s="25">
        <v>61.2</v>
      </c>
      <c r="CN7" s="25">
        <v>58.69</v>
      </c>
      <c r="CO7" s="25">
        <v>59.9</v>
      </c>
      <c r="CP7" s="25">
        <v>57.51</v>
      </c>
      <c r="CQ7" s="25">
        <v>39.94</v>
      </c>
      <c r="CR7" s="25">
        <v>40.19</v>
      </c>
      <c r="CS7" s="25">
        <v>41.14</v>
      </c>
      <c r="CT7" s="25">
        <v>41.02</v>
      </c>
      <c r="CU7" s="25">
        <v>43.22</v>
      </c>
      <c r="CV7" s="25">
        <v>60.21</v>
      </c>
      <c r="CW7" s="25">
        <v>84.19</v>
      </c>
      <c r="CX7" s="25">
        <v>84.14</v>
      </c>
      <c r="CY7" s="25">
        <v>84.14</v>
      </c>
      <c r="CZ7" s="25">
        <v>84.59</v>
      </c>
      <c r="DA7" s="25">
        <v>83.76</v>
      </c>
      <c r="DB7" s="25">
        <v>69.41</v>
      </c>
      <c r="DC7" s="25">
        <v>71.52</v>
      </c>
      <c r="DD7" s="25">
        <v>70.42</v>
      </c>
      <c r="DE7" s="25">
        <v>69.900000000000006</v>
      </c>
      <c r="DF7" s="25">
        <v>70.16</v>
      </c>
      <c r="DG7" s="25">
        <v>89.21</v>
      </c>
      <c r="DH7" s="25">
        <v>48.53</v>
      </c>
      <c r="DI7" s="25">
        <v>49.39</v>
      </c>
      <c r="DJ7" s="25">
        <v>48.01</v>
      </c>
      <c r="DK7" s="25">
        <v>48.9</v>
      </c>
      <c r="DL7" s="25">
        <v>49.35</v>
      </c>
      <c r="DM7" s="25">
        <v>53.25</v>
      </c>
      <c r="DN7" s="25">
        <v>53.4</v>
      </c>
      <c r="DO7" s="25">
        <v>52.14</v>
      </c>
      <c r="DP7" s="25">
        <v>53.49</v>
      </c>
      <c r="DQ7" s="25">
        <v>51.79</v>
      </c>
      <c r="DR7" s="25">
        <v>52.41</v>
      </c>
      <c r="DS7" s="25">
        <v>29.22</v>
      </c>
      <c r="DT7" s="25">
        <v>28.2</v>
      </c>
      <c r="DU7" s="25">
        <v>27.45</v>
      </c>
      <c r="DV7" s="25">
        <v>26.85</v>
      </c>
      <c r="DW7" s="25">
        <v>26.2</v>
      </c>
      <c r="DX7" s="25">
        <v>23.02</v>
      </c>
      <c r="DY7" s="25">
        <v>21.86</v>
      </c>
      <c r="DZ7" s="25">
        <v>21.01</v>
      </c>
      <c r="EA7" s="25">
        <v>21.96</v>
      </c>
      <c r="EB7" s="25">
        <v>23.12</v>
      </c>
      <c r="EC7" s="25">
        <v>26.78</v>
      </c>
      <c r="ED7" s="25">
        <v>0.82</v>
      </c>
      <c r="EE7" s="25">
        <v>1.88</v>
      </c>
      <c r="EF7" s="25">
        <v>0.79</v>
      </c>
      <c r="EG7" s="25">
        <v>0.79</v>
      </c>
      <c r="EH7" s="25">
        <v>0.72</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高岸  登紀子</cp:lastModifiedBy>
  <cp:lastPrinted>2026-01-29T04:06:25Z</cp:lastPrinted>
  <dcterms:created xsi:type="dcterms:W3CDTF">2025-12-12T09:10:52Z</dcterms:created>
  <dcterms:modified xsi:type="dcterms:W3CDTF">2026-01-29T04:13:34Z</dcterms:modified>
  <cp:category/>
</cp:coreProperties>
</file>