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file-sv.lgooma.local\大間町共有\07 生活整備課\19 中嶋大稀\★水道事業（中嶋大稀）R4～\13.理財Ｇ\Ｒ７年度\00照会・調査\20260216〆 経営比較分析表の記載内容修正依頼\"/>
    </mc:Choice>
  </mc:AlternateContent>
  <xr:revisionPtr revIDLastSave="0" documentId="13_ncr:1_{34A90139-86FD-4AFD-971B-449369ECA319}" xr6:coauthVersionLast="46" xr6:coauthVersionMax="47" xr10:uidLastSave="{00000000-0000-0000-0000-000000000000}"/>
  <workbookProtection workbookAlgorithmName="SHA-512" workbookHashValue="g12ftXEq2zJcFO92Wb47ALn8k48s+X16+Atj6eA2Y+IgNukwMPifuxkFHTF9yYKTqflQlJLToihjbrZso3HaaQ==" workbookSaltValue="FtXG1hnwP82XSIdRjb4Fdw==" workbookSpinCount="100000" lockStructure="1"/>
  <bookViews>
    <workbookView xWindow="0" yWindow="600" windowWidth="28800" windowHeight="156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BB10" i="4"/>
  <c r="AT10" i="4"/>
  <c r="AL10" i="4"/>
  <c r="P10" i="4"/>
  <c r="B10"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<sst xmlns="http://schemas.openxmlformats.org/spreadsheetml/2006/main" count="228" uniqueCount="112">
  <si>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</si>
  <si>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</si>
  <si>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</si>
  <si>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</si>
  <si>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</si>
  <si>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</si>
  <si>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</si>
  <si>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</si>
  <si>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</si>
  <si>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</si>
  <si>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</si>
  <si>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</si>
  <si>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</si>
  <si>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</si>
  <si>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</si>
  <si>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</si>
  <si>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</si>
  <si>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</si>
  <si>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</si>
  <si>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</si>
  <si>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</si>
  <si>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</si>
  <si>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</si>
  <si>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</si>
  <si>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</si>
  <si>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</si>
  <si>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</si>
  <si>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</si>
  <si>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</si>
  <si>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</si>
  <si>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</si>
  <si>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</si>
  <si>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</si>
  <si>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</si>
  <si>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</si>
  <si>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</si>
  <si>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</si>
  <si>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</si>
  <si>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</si>
  <si>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</si>
  <si>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</si>
  <si>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</si>
  <si>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</si>
  <si>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</si>
  <si>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</si>
  <si>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</si>
  <si>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</si>
  <si>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</si>
  <si>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</si>
  <si>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</si>
  <si>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</si>
  <si>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</si>
  <si>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</si>
  <si>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</si>
  <si>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</si>
  <si>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</si>
  <si>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</si>
  <si>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</si>
  <si>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</si>
  <si>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</si>
  <si>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</si>
  <si>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</si>
  <si>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</si>
  <si>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</si>
  <si>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</si>
  <si>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</si>
  <si>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</si>
  <si>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</si>
  <si>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</si>
  <si>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</si>
  <si>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</si>
  <si>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</si>
  <si>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</si>
  <si>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</si>
  <si>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</si>
  <si>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</si>
  <si>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</si>
  <si>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</si>
  <si>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</si>
  <si>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</si>
  <si>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</si>
  <si>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</si>
  <si>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</si>
  <si>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</si>
  <si>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</si>
  <si>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</si>
  <si>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</si>
  <si>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</si>
  <si>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</si>
  <si>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</si>
  <si>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</si>
  <si>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</si>
  <si>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</si>
  <si>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大間町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</si>
  <si>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</si>
  <si>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</si>
  <si>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</si>
  <si>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</si>
  <si>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</si>
  <si>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</si>
  <si>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</si>
  <si>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</si>
  <si>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</si>
  <si>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</si>
  <si>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</si>
  <si>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</si>
  <si>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</si>
  <si>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</si>
  <si>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</si>
  <si>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管路の老朽化による経年化率が増加していることから、経営戦略及びアセットマネジメント・耐震化計画を活用して資産管理、特に管路の計画的な更新に努める必要がある。</t>
    <rPh sb="0" eb="2">
      <t>カンロ</t>
    </rPh>
    <rPh sb="3" eb="6">
      <t>ロウキュウカ</t>
    </rPh>
    <rPh sb="9" eb="12">
      <t>ケイネンカ</t>
    </rPh>
    <rPh sb="12" eb="13">
      <t>リツ</t>
    </rPh>
    <rPh sb="14" eb="16">
      <t>ゾウカ</t>
    </rPh>
    <rPh sb="25" eb="29">
      <t>ケイエイセンリャク</t>
    </rPh>
    <rPh sb="29" eb="30">
      <t>オヨ</t>
    </rPh>
    <rPh sb="42" eb="45">
      <t>タイシンカ</t>
    </rPh>
    <rPh sb="45" eb="47">
      <t>ケイカク</t>
    </rPh>
    <rPh sb="48" eb="50">
      <t>カツヨウ</t>
    </rPh>
    <rPh sb="52" eb="56">
      <t>シサンカンリ</t>
    </rPh>
    <rPh sb="57" eb="58">
      <t>トク</t>
    </rPh>
    <rPh sb="59" eb="61">
      <t>カンロ</t>
    </rPh>
    <rPh sb="62" eb="64">
      <t>ケイカク</t>
    </rPh>
    <rPh sb="64" eb="65">
      <t>テキ</t>
    </rPh>
    <rPh sb="66" eb="68">
      <t>コウシン</t>
    </rPh>
    <rPh sb="69" eb="70">
      <t>ツト</t>
    </rPh>
    <rPh sb="72" eb="74">
      <t>ヒツヨウ</t>
    </rPh>
    <phoneticPr fontId="4"/>
  </si>
  <si>
    <t xml:space="preserve">給水人口の減少による料金収入が減少する一方で、物価高騰による水道施設の維持管理費の増加及び老朽化に伴う管路更新が見込まれるため今後も厳しい財政状況が予想される。また、公営企業に携わる人材の確保についても人件費の増加等により困難が予測される。
そのためにも、段階的に料金改定を行い、利用施設のダウンサイジング化、経営戦略及びアセットマネジメントの改定を視野に効率的な中長期計画が必要となる。
</t>
    <rPh sb="0" eb="2">
      <t>キュウスイ</t>
    </rPh>
    <rPh sb="2" eb="4">
      <t>ジンコウ</t>
    </rPh>
    <rPh sb="5" eb="7">
      <t>ゲンショウ</t>
    </rPh>
    <rPh sb="10" eb="14">
      <t>リョウキンシュウニュウ</t>
    </rPh>
    <rPh sb="15" eb="17">
      <t>ゲンショウ</t>
    </rPh>
    <rPh sb="19" eb="21">
      <t>イッポウ</t>
    </rPh>
    <rPh sb="23" eb="25">
      <t>ブッカ</t>
    </rPh>
    <rPh sb="25" eb="27">
      <t>コウトウ</t>
    </rPh>
    <rPh sb="30" eb="32">
      <t>スイドウ</t>
    </rPh>
    <rPh sb="32" eb="34">
      <t>シセツ</t>
    </rPh>
    <rPh sb="35" eb="39">
      <t>イジカンリ</t>
    </rPh>
    <rPh sb="39" eb="40">
      <t>ヒ</t>
    </rPh>
    <rPh sb="41" eb="43">
      <t>ゾウカ</t>
    </rPh>
    <rPh sb="43" eb="44">
      <t>オヨ</t>
    </rPh>
    <rPh sb="45" eb="48">
      <t>ロウキュウカ</t>
    </rPh>
    <rPh sb="49" eb="50">
      <t>トモナ</t>
    </rPh>
    <rPh sb="51" eb="53">
      <t>カンロ</t>
    </rPh>
    <rPh sb="53" eb="55">
      <t>コウシン</t>
    </rPh>
    <rPh sb="56" eb="58">
      <t>ミコ</t>
    </rPh>
    <rPh sb="63" eb="65">
      <t>コンゴ</t>
    </rPh>
    <rPh sb="66" eb="67">
      <t>キビ</t>
    </rPh>
    <rPh sb="69" eb="71">
      <t>ザイセイ</t>
    </rPh>
    <rPh sb="71" eb="73">
      <t>ジョウキョウ</t>
    </rPh>
    <rPh sb="74" eb="76">
      <t>ヨソウ</t>
    </rPh>
    <rPh sb="83" eb="87">
      <t>コウエイキギョウ</t>
    </rPh>
    <rPh sb="88" eb="89">
      <t>タズサ</t>
    </rPh>
    <rPh sb="91" eb="93">
      <t>ジンザイ</t>
    </rPh>
    <rPh sb="94" eb="96">
      <t>カクホ</t>
    </rPh>
    <rPh sb="101" eb="104">
      <t>ジンケンヒ</t>
    </rPh>
    <rPh sb="105" eb="107">
      <t>ゾウカ</t>
    </rPh>
    <rPh sb="107" eb="108">
      <t>トウ</t>
    </rPh>
    <rPh sb="111" eb="113">
      <t>コンナン</t>
    </rPh>
    <rPh sb="114" eb="116">
      <t>ヨソク</t>
    </rPh>
    <rPh sb="128" eb="130">
      <t>ダンカイ</t>
    </rPh>
    <rPh sb="130" eb="131">
      <t>テキ</t>
    </rPh>
    <rPh sb="132" eb="134">
      <t>リョウキン</t>
    </rPh>
    <rPh sb="134" eb="136">
      <t>カイテイ</t>
    </rPh>
    <rPh sb="137" eb="138">
      <t>オコナ</t>
    </rPh>
    <rPh sb="140" eb="144">
      <t>リヨウシセツ</t>
    </rPh>
    <rPh sb="153" eb="154">
      <t>カ</t>
    </rPh>
    <rPh sb="155" eb="159">
      <t>ケイエイセンリャク</t>
    </rPh>
    <rPh sb="159" eb="160">
      <t>オヨ</t>
    </rPh>
    <rPh sb="172" eb="174">
      <t>カイテイ</t>
    </rPh>
    <rPh sb="175" eb="177">
      <t>シヤ</t>
    </rPh>
    <rPh sb="178" eb="181">
      <t>コウリツテキ</t>
    </rPh>
    <phoneticPr fontId="4"/>
  </si>
  <si>
    <t>経常収支比率に関して、前年と比較して改善が見られるが、給水人口の減少による給水収益の減少や水道施設の維持管理費の増加といった要因から経常収支比率が１００％未満となっている。このことより適切な料金収入の確保・見直しを図り改善に努める必要がある。
企業債残高対給水収益比率に関して、給水人口の減少による給水収益が減少する一方、配水池築造や施設の更新といった要因があり、類似団体平均値や前年と比較して大幅な増加が見られた。
有収率に関して、配水管からの漏水が多く類似団体平均値を大幅に下回るかたちとなった。</t>
    <rPh sb="0" eb="4">
      <t>ケイジョウシュウシ</t>
    </rPh>
    <rPh sb="4" eb="6">
      <t>ヒリツ</t>
    </rPh>
    <rPh sb="7" eb="8">
      <t>カン</t>
    </rPh>
    <rPh sb="11" eb="13">
      <t>ゼンネン</t>
    </rPh>
    <rPh sb="14" eb="16">
      <t>ヒカク</t>
    </rPh>
    <rPh sb="18" eb="20">
      <t>カイゼン</t>
    </rPh>
    <rPh sb="21" eb="22">
      <t>ミ</t>
    </rPh>
    <rPh sb="27" eb="31">
      <t>キュウスイジンコウ</t>
    </rPh>
    <rPh sb="32" eb="34">
      <t>ゲンショウ</t>
    </rPh>
    <rPh sb="37" eb="39">
      <t>キュウスイ</t>
    </rPh>
    <rPh sb="39" eb="41">
      <t>シュウエキ</t>
    </rPh>
    <rPh sb="42" eb="44">
      <t>ゲンショウ</t>
    </rPh>
    <rPh sb="45" eb="47">
      <t>スイドウ</t>
    </rPh>
    <rPh sb="47" eb="49">
      <t>シセツ</t>
    </rPh>
    <rPh sb="50" eb="55">
      <t>イジカンリヒ</t>
    </rPh>
    <rPh sb="56" eb="58">
      <t>ゾウカ</t>
    </rPh>
    <rPh sb="62" eb="64">
      <t>ヨウイン</t>
    </rPh>
    <rPh sb="66" eb="70">
      <t>ケイジョウシュウシ</t>
    </rPh>
    <rPh sb="70" eb="72">
      <t>ヒリツ</t>
    </rPh>
    <rPh sb="77" eb="79">
      <t>ミマン</t>
    </rPh>
    <rPh sb="92" eb="94">
      <t>テキセツ</t>
    </rPh>
    <rPh sb="123" eb="126">
      <t>キギョウサイ</t>
    </rPh>
    <rPh sb="126" eb="128">
      <t>ザンダカ</t>
    </rPh>
    <rPh sb="128" eb="129">
      <t>タイ</t>
    </rPh>
    <rPh sb="129" eb="131">
      <t>キュウスイ</t>
    </rPh>
    <rPh sb="131" eb="133">
      <t>シュウエキ</t>
    </rPh>
    <rPh sb="133" eb="135">
      <t>ヒリツ</t>
    </rPh>
    <rPh sb="136" eb="137">
      <t>カン</t>
    </rPh>
    <rPh sb="140" eb="142">
      <t>キュウスイ</t>
    </rPh>
    <rPh sb="142" eb="144">
      <t>ジンコウ</t>
    </rPh>
    <rPh sb="145" eb="147">
      <t>ゲンショウ</t>
    </rPh>
    <rPh sb="150" eb="152">
      <t>キュウスイ</t>
    </rPh>
    <rPh sb="152" eb="154">
      <t>シュウエキ</t>
    </rPh>
    <rPh sb="155" eb="157">
      <t>ゲンショウ</t>
    </rPh>
    <rPh sb="159" eb="161">
      <t>イッポウ</t>
    </rPh>
    <rPh sb="162" eb="165">
      <t>ハイスイチ</t>
    </rPh>
    <rPh sb="165" eb="167">
      <t>チクゾウ</t>
    </rPh>
    <rPh sb="168" eb="170">
      <t>シセツ</t>
    </rPh>
    <rPh sb="171" eb="173">
      <t>コウシン</t>
    </rPh>
    <rPh sb="177" eb="179">
      <t>ヨウイン</t>
    </rPh>
    <rPh sb="183" eb="185">
      <t>ルイジ</t>
    </rPh>
    <rPh sb="185" eb="187">
      <t>ダンタイ</t>
    </rPh>
    <rPh sb="187" eb="189">
      <t>ヘイキン</t>
    </rPh>
    <rPh sb="189" eb="190">
      <t>チ</t>
    </rPh>
    <rPh sb="191" eb="193">
      <t>ゼンネン</t>
    </rPh>
    <rPh sb="194" eb="196">
      <t>ヒカク</t>
    </rPh>
    <rPh sb="198" eb="200">
      <t>オオハバ</t>
    </rPh>
    <rPh sb="201" eb="203">
      <t>ゾウカ</t>
    </rPh>
    <rPh sb="204" eb="205">
      <t>ミ</t>
    </rPh>
    <rPh sb="211" eb="214">
      <t>ユウシュウリツ</t>
    </rPh>
    <rPh sb="215" eb="216">
      <t>カン</t>
    </rPh>
    <rPh sb="219" eb="222">
      <t>ハイスイカン</t>
    </rPh>
    <rPh sb="225" eb="227">
      <t>ロウスイ</t>
    </rPh>
    <rPh sb="228" eb="229">
      <t>オオ</t>
    </rPh>
    <rPh sb="230" eb="232">
      <t>ルイジ</t>
    </rPh>
    <rPh sb="232" eb="234">
      <t>ダンタイ</t>
    </rPh>
    <rPh sb="234" eb="237">
      <t>ヘイキンチ</t>
    </rPh>
    <rPh sb="238" eb="240">
      <t>オオハバ</t>
    </rPh>
    <rPh sb="241" eb="24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</si>
</sst>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23-45A6-ADF4-554E0E8708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1D23-45A6-ADF4-554E0E8708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55.48</c:v>
                </c:pt>
                <c:pt idx="1">
                  <c:v>49.95</c:v>
                </c:pt>
                <c:pt idx="2">
                  <c:v>47.22</c:v>
                </c:pt>
                <c:pt idx="3">
                  <c:v>48.59</c:v>
                </c:pt>
                <c:pt idx="4">
                  <c:v>49.4</c:v>
                </c:pt>
              </c:numCache>
            </c:numRef>
          </c:val>
          <c:extLst>
            <c:ext xmlns:c16="http://schemas.microsoft.com/office/drawing/2014/chart" uri="{C3380CC4-5D6E-409C-BE32-E72D297353CC}">
              <c16:uniqueId val="{00000000-B0FA-464D-959C-FFDACDC9B5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B0FA-464D-959C-FFDACDC9B5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62.78</c:v>
                </c:pt>
                <c:pt idx="1">
                  <c:v>68.099999999999994</c:v>
                </c:pt>
                <c:pt idx="2">
                  <c:v>71.180000000000007</c:v>
                </c:pt>
                <c:pt idx="3">
                  <c:v>68.87</c:v>
                </c:pt>
                <c:pt idx="4">
                  <c:v>68.11</c:v>
                </c:pt>
              </c:numCache>
            </c:numRef>
          </c:val>
          <c:extLst>
            <c:ext xmlns:c16="http://schemas.microsoft.com/office/drawing/2014/chart" uri="{C3380CC4-5D6E-409C-BE32-E72D297353CC}">
              <c16:uniqueId val="{00000000-D4E6-4DC8-AAC7-7ACBF4FE62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D4E6-4DC8-AAC7-7ACBF4FE62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113.11</c:v>
                </c:pt>
                <c:pt idx="1">
                  <c:v>104.69</c:v>
                </c:pt>
                <c:pt idx="2">
                  <c:v>99.25</c:v>
                </c:pt>
                <c:pt idx="3">
                  <c:v>83.68</c:v>
                </c:pt>
                <c:pt idx="4">
                  <c:v>95.16</c:v>
                </c:pt>
              </c:numCache>
            </c:numRef>
          </c:val>
          <c:extLst>
            <c:ext xmlns:c16="http://schemas.microsoft.com/office/drawing/2014/chart" uri="{C3380CC4-5D6E-409C-BE32-E72D297353CC}">
              <c16:uniqueId val="{00000000-F729-47C9-8147-AD5DA4FB34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F729-47C9-8147-AD5DA4FB34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5.94</c:v>
                </c:pt>
                <c:pt idx="1">
                  <c:v>5.93</c:v>
                </c:pt>
                <c:pt idx="2">
                  <c:v>5.35</c:v>
                </c:pt>
                <c:pt idx="3">
                  <c:v>6.4</c:v>
                </c:pt>
                <c:pt idx="4">
                  <c:v>5.37</c:v>
                </c:pt>
              </c:numCache>
            </c:numRef>
          </c:val>
          <c:extLst>
            <c:ext xmlns:c16="http://schemas.microsoft.com/office/drawing/2014/chart" uri="{C3380CC4-5D6E-409C-BE32-E72D297353CC}">
              <c16:uniqueId val="{00000000-849D-4331-A494-E727BD5884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849D-4331-A494-E727BD5884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8.66</c:v>
                </c:pt>
              </c:numCache>
            </c:numRef>
          </c:val>
          <c:extLst>
            <c:ext xmlns:c16="http://schemas.microsoft.com/office/drawing/2014/chart" uri="{C3380CC4-5D6E-409C-BE32-E72D297353CC}">
              <c16:uniqueId val="{00000000-C86D-4B15-9401-7CD320CFBA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C86D-4B15-9401-7CD320CFBA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21-4CE9-85F5-C6EFE1A85F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CF21-4CE9-85F5-C6EFE1A85F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167.54</c:v>
                </c:pt>
                <c:pt idx="1">
                  <c:v>184.87</c:v>
                </c:pt>
                <c:pt idx="2">
                  <c:v>206.47</c:v>
                </c:pt>
                <c:pt idx="3">
                  <c:v>201.94</c:v>
                </c:pt>
                <c:pt idx="4">
                  <c:v>202.97</c:v>
                </c:pt>
              </c:numCache>
            </c:numRef>
          </c:val>
          <c:extLst>
            <c:ext xmlns:c16="http://schemas.microsoft.com/office/drawing/2014/chart" uri="{C3380CC4-5D6E-409C-BE32-E72D297353CC}">
              <c16:uniqueId val="{00000000-1136-46EE-8EC1-373580BA7E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1136-46EE-8EC1-373580BA7E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560.58000000000004</c:v>
                </c:pt>
                <c:pt idx="1">
                  <c:v>551.27</c:v>
                </c:pt>
                <c:pt idx="2">
                  <c:v>629.55999999999995</c:v>
                </c:pt>
                <c:pt idx="3">
                  <c:v>612.64</c:v>
                </c:pt>
                <c:pt idx="4">
                  <c:v>686.19</c:v>
                </c:pt>
              </c:numCache>
            </c:numRef>
          </c:val>
          <c:extLst>
            <c:ext xmlns:c16="http://schemas.microsoft.com/office/drawing/2014/chart" uri="{C3380CC4-5D6E-409C-BE32-E72D297353CC}">
              <c16:uniqueId val="{00000000-5BF5-4B56-97E1-ECBE0B5117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5BF5-4B56-97E1-ECBE0B5117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90.4</c:v>
                </c:pt>
                <c:pt idx="1">
                  <c:v>86.07</c:v>
                </c:pt>
                <c:pt idx="2">
                  <c:v>86.2</c:v>
                </c:pt>
                <c:pt idx="3">
                  <c:v>72.08</c:v>
                </c:pt>
                <c:pt idx="4">
                  <c:v>83.66</c:v>
                </c:pt>
              </c:numCache>
            </c:numRef>
          </c:val>
          <c:extLst>
            <c:ext xmlns:c16="http://schemas.microsoft.com/office/drawing/2014/chart" uri="{C3380CC4-5D6E-409C-BE32-E72D297353CC}">
              <c16:uniqueId val="{00000000-9BA3-4581-B4E0-DCB4AC79B2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9BA3-4581-B4E0-DCB4AC79B2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234.53</c:v>
                </c:pt>
                <c:pt idx="1">
                  <c:v>248.68</c:v>
                </c:pt>
                <c:pt idx="2">
                  <c:v>248.53</c:v>
                </c:pt>
                <c:pt idx="3">
                  <c:v>297.3</c:v>
                </c:pt>
                <c:pt idx="4">
                  <c:v>254.75</c:v>
                </c:pt>
              </c:numCache>
            </c:numRef>
          </c:val>
          <c:extLst>
            <c:ext xmlns:c16="http://schemas.microsoft.com/office/drawing/2014/chart" uri="{C3380CC4-5D6E-409C-BE32-E72D297353CC}">
              <c16:uniqueId val="{00000000-A16A-40F0-995E-B410FC99C7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A16A-40F0-995E-B410FC99C7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9"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大間町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4649</v>
      </c>
      <c r="AM8" s="65"/>
      <c r="AN8" s="65"/>
      <c r="AO8" s="65"/>
      <c r="AP8" s="65"/>
      <c r="AQ8" s="65"/>
      <c r="AR8" s="65"/>
      <c r="AS8" s="65"/>
      <c r="AT8" s="36">
        <f>データ!$S$6</f>
        <v>52.09</v>
      </c>
      <c r="AU8" s="37"/>
      <c r="AV8" s="37"/>
      <c r="AW8" s="37"/>
      <c r="AX8" s="37"/>
      <c r="AY8" s="37"/>
      <c r="AZ8" s="37"/>
      <c r="BA8" s="37"/>
      <c r="BB8" s="54">
        <f>データ!$T$6</f>
        <v>89.25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57.74</v>
      </c>
      <c r="J10" s="37"/>
      <c r="K10" s="37"/>
      <c r="L10" s="37"/>
      <c r="M10" s="37"/>
      <c r="N10" s="37"/>
      <c r="O10" s="64"/>
      <c r="P10" s="54">
        <f>データ!$P$6</f>
        <v>99.41</v>
      </c>
      <c r="Q10" s="54"/>
      <c r="R10" s="54"/>
      <c r="S10" s="54"/>
      <c r="T10" s="54"/>
      <c r="U10" s="54"/>
      <c r="V10" s="54"/>
      <c r="W10" s="65">
        <f>データ!$Q$6</f>
        <v>4345</v>
      </c>
      <c r="X10" s="65"/>
      <c r="Y10" s="65"/>
      <c r="Z10" s="65"/>
      <c r="AA10" s="65"/>
      <c r="AB10" s="65"/>
      <c r="AC10" s="65"/>
      <c r="AD10" s="2"/>
      <c r="AE10" s="2"/>
      <c r="AF10" s="2"/>
      <c r="AG10" s="2"/>
      <c r="AH10" s="2"/>
      <c r="AI10" s="2"/>
      <c r="AJ10" s="2"/>
      <c r="AK10" s="2"/>
      <c r="AL10" s="65">
        <f>データ!$U$6</f>
        <v>4569</v>
      </c>
      <c r="AM10" s="65"/>
      <c r="AN10" s="65"/>
      <c r="AO10" s="65"/>
      <c r="AP10" s="65"/>
      <c r="AQ10" s="65"/>
      <c r="AR10" s="65"/>
      <c r="AS10" s="65"/>
      <c r="AT10" s="36">
        <f>データ!$V$6</f>
        <v>9.3000000000000007</v>
      </c>
      <c r="AU10" s="37"/>
      <c r="AV10" s="37"/>
      <c r="AW10" s="37"/>
      <c r="AX10" s="37"/>
      <c r="AY10" s="37"/>
      <c r="AZ10" s="37"/>
      <c r="BA10" s="37"/>
      <c r="BB10" s="54">
        <f>データ!$W$6</f>
        <v>491.29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sq5o56Jkf8v1Ua+RkNhc19pwr7xPwz3+biltFEQysvxTCzaDNU5WnJrPTXLsH5kvI36NKFNw2vtShVAyEu7Rg==" saltValue="yD0DRLh8pAr/6CWue/nq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24236</v>
      </c>
      <c r="D6" s="20">
        <f t="shared" si="3"/>
        <v>46</v>
      </c>
      <c r="E6" s="20">
        <f t="shared" si="3"/>
        <v>1</v>
      </c>
      <c r="F6" s="20">
        <f t="shared" si="3"/>
        <v>0</v>
      </c>
      <c r="G6" s="20">
        <f t="shared" si="3"/>
        <v>1</v>
      </c>
      <c r="H6" s="20" t="str">
        <f t="shared" si="3"/>
        <v>青森県　大間町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57.74</v>
      </c>
      <c r="P6" s="21">
        <f t="shared" si="3"/>
        <v>99.41</v>
      </c>
      <c r="Q6" s="21">
        <f t="shared" si="3"/>
        <v>4345</v>
      </c>
      <c r="R6" s="21">
        <f t="shared" si="3"/>
        <v>4649</v>
      </c>
      <c r="S6" s="21">
        <f t="shared" si="3"/>
        <v>52.09</v>
      </c>
      <c r="T6" s="21">
        <f t="shared" si="3"/>
        <v>89.25</v>
      </c>
      <c r="U6" s="21">
        <f t="shared" si="3"/>
        <v>4569</v>
      </c>
      <c r="V6" s="21">
        <f t="shared" si="3"/>
        <v>9.3000000000000007</v>
      </c>
      <c r="W6" s="21">
        <f t="shared" si="3"/>
        <v>491.29</v>
      </c>
      <c r="X6" s="22">
        <f>IF(X7="",NA(),X7)</f>
        <v>113.11</v>
      </c>
      <c r="Y6" s="22">
        <f t="shared" ref="Y6:AG6" si="4">IF(Y7="",NA(),Y7)</f>
        <v>104.69</v>
      </c>
      <c r="Z6" s="22">
        <f t="shared" si="4"/>
        <v>99.25</v>
      </c>
      <c r="AA6" s="22">
        <f t="shared" si="4"/>
        <v>83.68</v>
      </c>
      <c r="AB6" s="22">
        <f t="shared" si="4"/>
        <v>95.16</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167.54</v>
      </c>
      <c r="AU6" s="22">
        <f t="shared" ref="AU6:BC6" si="6">IF(AU7="",NA(),AU7)</f>
        <v>184.87</v>
      </c>
      <c r="AV6" s="22">
        <f t="shared" si="6"/>
        <v>206.47</v>
      </c>
      <c r="AW6" s="22">
        <f t="shared" si="6"/>
        <v>201.94</v>
      </c>
      <c r="AX6" s="22">
        <f t="shared" si="6"/>
        <v>202.97</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560.58000000000004</v>
      </c>
      <c r="BF6" s="22">
        <f t="shared" ref="BF6:BN6" si="7">IF(BF7="",NA(),BF7)</f>
        <v>551.27</v>
      </c>
      <c r="BG6" s="22">
        <f t="shared" si="7"/>
        <v>629.55999999999995</v>
      </c>
      <c r="BH6" s="22">
        <f t="shared" si="7"/>
        <v>612.64</v>
      </c>
      <c r="BI6" s="22">
        <f t="shared" si="7"/>
        <v>686.19</v>
      </c>
      <c r="BJ6" s="22">
        <f t="shared" si="7"/>
        <v>556.47</v>
      </c>
      <c r="BK6" s="22">
        <f t="shared" si="7"/>
        <v>564.99</v>
      </c>
      <c r="BL6" s="22">
        <f t="shared" si="7"/>
        <v>631.39</v>
      </c>
      <c r="BM6" s="22">
        <f t="shared" si="7"/>
        <v>625.11</v>
      </c>
      <c r="BN6" s="22">
        <f t="shared" si="7"/>
        <v>602.79</v>
      </c>
      <c r="BO6" s="21" t="str">
        <f>IF(BO7="","",IF(BO7="-","【-】","【"&amp;SUBSTITUTE(TEXT(BO7,"#,##0.00"),"-","△")&amp;"】"))</f>
        <v>【264.86】</v>
      </c>
      <c r="BP6" s="22">
        <f>IF(BP7="",NA(),BP7)</f>
        <v>90.4</v>
      </c>
      <c r="BQ6" s="22">
        <f t="shared" ref="BQ6:BY6" si="8">IF(BQ7="",NA(),BQ7)</f>
        <v>86.07</v>
      </c>
      <c r="BR6" s="22">
        <f t="shared" si="8"/>
        <v>86.2</v>
      </c>
      <c r="BS6" s="22">
        <f t="shared" si="8"/>
        <v>72.08</v>
      </c>
      <c r="BT6" s="22">
        <f t="shared" si="8"/>
        <v>83.66</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234.53</v>
      </c>
      <c r="CB6" s="22">
        <f t="shared" ref="CB6:CJ6" si="9">IF(CB7="",NA(),CB7)</f>
        <v>248.68</v>
      </c>
      <c r="CC6" s="22">
        <f t="shared" si="9"/>
        <v>248.53</v>
      </c>
      <c r="CD6" s="22">
        <f t="shared" si="9"/>
        <v>297.3</v>
      </c>
      <c r="CE6" s="22">
        <f t="shared" si="9"/>
        <v>254.75</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55.48</v>
      </c>
      <c r="CM6" s="22">
        <f t="shared" ref="CM6:CU6" si="10">IF(CM7="",NA(),CM7)</f>
        <v>49.95</v>
      </c>
      <c r="CN6" s="22">
        <f t="shared" si="10"/>
        <v>47.22</v>
      </c>
      <c r="CO6" s="22">
        <f t="shared" si="10"/>
        <v>48.59</v>
      </c>
      <c r="CP6" s="22">
        <f t="shared" si="10"/>
        <v>49.4</v>
      </c>
      <c r="CQ6" s="22">
        <f t="shared" si="10"/>
        <v>39.94</v>
      </c>
      <c r="CR6" s="22">
        <f t="shared" si="10"/>
        <v>40.19</v>
      </c>
      <c r="CS6" s="22">
        <f t="shared" si="10"/>
        <v>41.14</v>
      </c>
      <c r="CT6" s="22">
        <f t="shared" si="10"/>
        <v>41.02</v>
      </c>
      <c r="CU6" s="22">
        <f t="shared" si="10"/>
        <v>43.22</v>
      </c>
      <c r="CV6" s="21" t="str">
        <f>IF(CV7="","",IF(CV7="-","【-】","【"&amp;SUBSTITUTE(TEXT(CV7,"#,##0.00"),"-","△")&amp;"】"))</f>
        <v>【60.21】</v>
      </c>
      <c r="CW6" s="22">
        <f>IF(CW7="",NA(),CW7)</f>
        <v>62.78</v>
      </c>
      <c r="CX6" s="22">
        <f t="shared" ref="CX6:DF6" si="11">IF(CX7="",NA(),CX7)</f>
        <v>68.099999999999994</v>
      </c>
      <c r="CY6" s="22">
        <f t="shared" si="11"/>
        <v>71.180000000000007</v>
      </c>
      <c r="CZ6" s="22">
        <f t="shared" si="11"/>
        <v>68.87</v>
      </c>
      <c r="DA6" s="22">
        <f t="shared" si="11"/>
        <v>68.11</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5.94</v>
      </c>
      <c r="DI6" s="22">
        <f t="shared" ref="DI6:DQ6" si="12">IF(DI7="",NA(),DI7)</f>
        <v>5.93</v>
      </c>
      <c r="DJ6" s="22">
        <f t="shared" si="12"/>
        <v>5.35</v>
      </c>
      <c r="DK6" s="22">
        <f t="shared" si="12"/>
        <v>6.4</v>
      </c>
      <c r="DL6" s="22">
        <f t="shared" si="12"/>
        <v>5.37</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2">
        <f t="shared" si="13"/>
        <v>8.66</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24236</v>
      </c>
      <c r="D7" s="24">
        <v>46</v>
      </c>
      <c r="E7" s="24">
        <v>1</v>
      </c>
      <c r="F7" s="24">
        <v>0</v>
      </c>
      <c r="G7" s="24">
        <v>1</v>
      </c>
      <c r="H7" s="24" t="s">
        <v>93</v>
      </c>
      <c r="I7" s="24" t="s">
        <v>94</v>
      </c>
      <c r="J7" s="24" t="s">
        <v>95</v>
      </c>
      <c r="K7" s="24" t="s">
        <v>96</v>
      </c>
      <c r="L7" s="24" t="s">
        <v>97</v>
      </c>
      <c r="M7" s="24" t="s">
        <v>98</v>
      </c>
      <c r="N7" s="25" t="s">
        <v>99</v>
      </c>
      <c r="O7" s="25">
        <v>57.74</v>
      </c>
      <c r="P7" s="25">
        <v>99.41</v>
      </c>
      <c r="Q7" s="25">
        <v>4345</v>
      </c>
      <c r="R7" s="25">
        <v>4649</v>
      </c>
      <c r="S7" s="25">
        <v>52.09</v>
      </c>
      <c r="T7" s="25">
        <v>89.25</v>
      </c>
      <c r="U7" s="25">
        <v>4569</v>
      </c>
      <c r="V7" s="25">
        <v>9.3000000000000007</v>
      </c>
      <c r="W7" s="25">
        <v>491.29</v>
      </c>
      <c r="X7" s="25">
        <v>113.11</v>
      </c>
      <c r="Y7" s="25">
        <v>104.69</v>
      </c>
      <c r="Z7" s="25">
        <v>99.25</v>
      </c>
      <c r="AA7" s="25">
        <v>83.68</v>
      </c>
      <c r="AB7" s="25">
        <v>95.16</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167.54</v>
      </c>
      <c r="AU7" s="25">
        <v>184.87</v>
      </c>
      <c r="AV7" s="25">
        <v>206.47</v>
      </c>
      <c r="AW7" s="25">
        <v>201.94</v>
      </c>
      <c r="AX7" s="25">
        <v>202.97</v>
      </c>
      <c r="AY7" s="25">
        <v>381.07</v>
      </c>
      <c r="AZ7" s="25">
        <v>367.4</v>
      </c>
      <c r="BA7" s="25">
        <v>345.42</v>
      </c>
      <c r="BB7" s="25">
        <v>315.60000000000002</v>
      </c>
      <c r="BC7" s="25">
        <v>294.89</v>
      </c>
      <c r="BD7" s="25">
        <v>239.69</v>
      </c>
      <c r="BE7" s="25">
        <v>560.58000000000004</v>
      </c>
      <c r="BF7" s="25">
        <v>551.27</v>
      </c>
      <c r="BG7" s="25">
        <v>629.55999999999995</v>
      </c>
      <c r="BH7" s="25">
        <v>612.64</v>
      </c>
      <c r="BI7" s="25">
        <v>686.19</v>
      </c>
      <c r="BJ7" s="25">
        <v>556.47</v>
      </c>
      <c r="BK7" s="25">
        <v>564.99</v>
      </c>
      <c r="BL7" s="25">
        <v>631.39</v>
      </c>
      <c r="BM7" s="25">
        <v>625.11</v>
      </c>
      <c r="BN7" s="25">
        <v>602.79</v>
      </c>
      <c r="BO7" s="25">
        <v>264.86</v>
      </c>
      <c r="BP7" s="25">
        <v>90.4</v>
      </c>
      <c r="BQ7" s="25">
        <v>86.07</v>
      </c>
      <c r="BR7" s="25">
        <v>86.2</v>
      </c>
      <c r="BS7" s="25">
        <v>72.08</v>
      </c>
      <c r="BT7" s="25">
        <v>83.66</v>
      </c>
      <c r="BU7" s="25">
        <v>78.67</v>
      </c>
      <c r="BV7" s="25">
        <v>80.56</v>
      </c>
      <c r="BW7" s="25">
        <v>76.55</v>
      </c>
      <c r="BX7" s="25">
        <v>77.739999999999995</v>
      </c>
      <c r="BY7" s="25">
        <v>77.459999999999994</v>
      </c>
      <c r="BZ7" s="25">
        <v>97.59</v>
      </c>
      <c r="CA7" s="25">
        <v>234.53</v>
      </c>
      <c r="CB7" s="25">
        <v>248.68</v>
      </c>
      <c r="CC7" s="25">
        <v>248.53</v>
      </c>
      <c r="CD7" s="25">
        <v>297.3</v>
      </c>
      <c r="CE7" s="25">
        <v>254.75</v>
      </c>
      <c r="CF7" s="25">
        <v>257.95</v>
      </c>
      <c r="CG7" s="25">
        <v>260.87</v>
      </c>
      <c r="CH7" s="25">
        <v>269.25</v>
      </c>
      <c r="CI7" s="25">
        <v>274.94</v>
      </c>
      <c r="CJ7" s="25">
        <v>290.02999999999997</v>
      </c>
      <c r="CK7" s="25">
        <v>181.66</v>
      </c>
      <c r="CL7" s="25">
        <v>55.48</v>
      </c>
      <c r="CM7" s="25">
        <v>49.95</v>
      </c>
      <c r="CN7" s="25">
        <v>47.22</v>
      </c>
      <c r="CO7" s="25">
        <v>48.59</v>
      </c>
      <c r="CP7" s="25">
        <v>49.4</v>
      </c>
      <c r="CQ7" s="25">
        <v>39.94</v>
      </c>
      <c r="CR7" s="25">
        <v>40.19</v>
      </c>
      <c r="CS7" s="25">
        <v>41.14</v>
      </c>
      <c r="CT7" s="25">
        <v>41.02</v>
      </c>
      <c r="CU7" s="25">
        <v>43.22</v>
      </c>
      <c r="CV7" s="25">
        <v>60.21</v>
      </c>
      <c r="CW7" s="25">
        <v>62.78</v>
      </c>
      <c r="CX7" s="25">
        <v>68.099999999999994</v>
      </c>
      <c r="CY7" s="25">
        <v>71.180000000000007</v>
      </c>
      <c r="CZ7" s="25">
        <v>68.87</v>
      </c>
      <c r="DA7" s="25">
        <v>68.11</v>
      </c>
      <c r="DB7" s="25">
        <v>69.41</v>
      </c>
      <c r="DC7" s="25">
        <v>71.52</v>
      </c>
      <c r="DD7" s="25">
        <v>70.42</v>
      </c>
      <c r="DE7" s="25">
        <v>69.900000000000006</v>
      </c>
      <c r="DF7" s="25">
        <v>70.16</v>
      </c>
      <c r="DG7" s="25">
        <v>89.21</v>
      </c>
      <c r="DH7" s="25">
        <v>5.94</v>
      </c>
      <c r="DI7" s="25">
        <v>5.93</v>
      </c>
      <c r="DJ7" s="25">
        <v>5.35</v>
      </c>
      <c r="DK7" s="25">
        <v>6.4</v>
      </c>
      <c r="DL7" s="25">
        <v>5.37</v>
      </c>
      <c r="DM7" s="25">
        <v>53.25</v>
      </c>
      <c r="DN7" s="25">
        <v>53.4</v>
      </c>
      <c r="DO7" s="25">
        <v>52.14</v>
      </c>
      <c r="DP7" s="25">
        <v>53.49</v>
      </c>
      <c r="DQ7" s="25">
        <v>51.79</v>
      </c>
      <c r="DR7" s="25">
        <v>52.41</v>
      </c>
      <c r="DS7" s="25">
        <v>0</v>
      </c>
      <c r="DT7" s="25">
        <v>0</v>
      </c>
      <c r="DU7" s="25">
        <v>0</v>
      </c>
      <c r="DV7" s="25">
        <v>0</v>
      </c>
      <c r="DW7" s="25">
        <v>8.66</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dcterms:created xsi:type="dcterms:W3CDTF">2025-12-12T09:10:49Z</dcterms:created>
  <dcterms:modified xsi:type="dcterms:W3CDTF">2026-02-12T07:37:22Z</dcterms:modified>
  <cp:category/>
</cp:coreProperties>
</file>