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fsvjoho.town.oirase.aomori.jp\JH_Public\JH06_地域整備課\【下水道】\沼尾\庶務\３.担当課\3.財政管財課\R080115【県市町村課】公営企業に係る経営比較分析表（令和６年度決算）の分析等について\入力\"/>
    </mc:Choice>
  </mc:AlternateContent>
  <xr:revisionPtr revIDLastSave="0" documentId="13_ncr:1_{1D67C228-AD9A-45C7-AAB9-F1FBC5AE13D7}" xr6:coauthVersionLast="47" xr6:coauthVersionMax="47" xr10:uidLastSave="{00000000-0000-0000-0000-000000000000}"/>
  <workbookProtection workbookAlgorithmName="SHA-512" workbookHashValue="XhUC6+Lr4oyo/fEUOYifXUi7WOBtTn3BcIMzs7dNQpXM1RwtyeMSc/gttxLJvzx7k461TkR+nYwXUCbueQsM3Q==" workbookSaltValue="gdOdA3LUtlUaGGwrDUJpgg=="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I85" i="4"/>
  <c r="F85" i="4"/>
  <c r="AT10" i="4"/>
  <c r="I10" i="4"/>
</calcChain>
</file>

<file path=xl/sharedStrings.xml><?xml version="1.0" encoding="utf-8"?>
<sst xmlns="http://schemas.openxmlformats.org/spreadsheetml/2006/main" count="320" uniqueCount="116">
  <si>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</si>
  <si>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</si>
  <si>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</si>
  <si>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</si>
  <si>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</si>
  <si>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</si>
  <si>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</si>
  <si>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</si>
  <si>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</si>
  <si>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</si>
  <si>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</si>
  <si>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</si>
  <si>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</si>
  <si>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</si>
  <si>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</si>
  <si>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</si>
  <si>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</si>
  <si>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</si>
  <si>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</si>
  <si>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</si>
  <si>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</si>
  <si>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</si>
  <si>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</si>
  <si>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</si>
  <si>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</si>
  <si>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</si>
  <si>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</si>
  <si>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</si>
  <si>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</si>
  <si>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</si>
  <si>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</si>
  <si>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</si>
  <si>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</si>
  <si>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</si>
  <si>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</si>
  <si>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</si>
  <si>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</si>
  <si>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</si>
  <si>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</si>
  <si>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</si>
  <si>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</si>
  <si>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</si>
  <si>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</si>
  <si>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</si>
  <si>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</si>
  <si>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</si>
  <si>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</si>
  <si>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</si>
  <si>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</si>
  <si>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</si>
  <si>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</si>
  <si>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</si>
  <si>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</si>
  <si>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</si>
  <si>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</si>
  <si>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</si>
  <si>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</si>
  <si>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</si>
  <si>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</si>
  <si>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</si>
  <si>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</si>
  <si>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</si>
  <si>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</si>
  <si>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</si>
  <si>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</si>
  <si>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</si>
  <si>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</si>
  <si>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</si>
  <si>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</si>
  <si>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</si>
  <si>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</si>
  <si>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</si>
  <si>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</si>
  <si>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</si>
  <si>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</si>
  <si>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</si>
  <si>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</si>
  <si>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</si>
  <si>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</si>
  <si>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</si>
  <si>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</si>
  <si>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</si>
  <si>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</si>
  <si>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</si>
  <si>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</si>
  <si>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</si>
  <si>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</si>
  <si>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</si>
  <si>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</si>
  <si>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</si>
  <si>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</si>
  <si>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</si>
  <si>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</si>
  <si>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</si>
  <si>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</si>
  <si>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</si>
  <si>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おいらせ町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</si>
  <si>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</si>
  <si>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</si>
  <si>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</si>
  <si>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</si>
  <si>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</si>
  <si>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</si>
  <si>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</si>
  <si>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</si>
  <si>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</si>
  <si>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</si>
  <si>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</si>
  <si>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</si>
  <si>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</si>
  <si>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</si>
  <si>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</si>
  <si>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</si>
  <si>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・経常収支比率は類似団体に比べて高く、使用料収入や一般会計繰入金等の収益で十分に費用を賄えている。しかし、繰入金比率が高いため、一般会計繰入金に依存しすぎないように留意する必要がある。
・累積欠損金比率は類似団体に比べて非常に高く、経営の健全性に問題がある。比率が0％になるよう経営改善を図っていく必要がある。
・類似団体に比べて流動比率は極めて低い水準にあり、企業債残高対事業規模比率は高い水準にある。流動負債に対する支払い能力を高めるための経営改善を図っていく必要がある。
・経費回収率は類似団体に比べて低い水準となっている。引き続き使用料水準を改善するための取り組みが必要である。
・汚水処理原価は比較団体に比べて高い水準となっている。民間委託の適正化や施設効率化を図っていく必要がある。
・水洗化率は比較団体に比べて同様の水準となっているが、下水道区域の整備はほぼ完了しているため、使用料収入の増加等の観点から水洗化率が100％となるように取り組む必要がある。</t>
    <rPh sb="1" eb="7">
      <t>ケイジョウシュウシヒリツ</t>
    </rPh>
    <rPh sb="8" eb="12">
      <t>ルイジダンタイ</t>
    </rPh>
    <rPh sb="13" eb="14">
      <t>クラ</t>
    </rPh>
    <rPh sb="16" eb="17">
      <t>タカ</t>
    </rPh>
    <rPh sb="19" eb="24">
      <t>シヨウリョウシュウニュウ</t>
    </rPh>
    <rPh sb="25" eb="27">
      <t>イッパン</t>
    </rPh>
    <rPh sb="27" eb="29">
      <t>カイケイ</t>
    </rPh>
    <rPh sb="29" eb="33">
      <t>クリイレキントウ</t>
    </rPh>
    <rPh sb="34" eb="36">
      <t>シュウエキ</t>
    </rPh>
    <rPh sb="37" eb="39">
      <t>ジュウブン</t>
    </rPh>
    <rPh sb="40" eb="42">
      <t>ヒヨウ</t>
    </rPh>
    <rPh sb="43" eb="44">
      <t>マカナ</t>
    </rPh>
    <rPh sb="53" eb="56">
      <t>クリイレキン</t>
    </rPh>
    <rPh sb="56" eb="58">
      <t>ヒリツ</t>
    </rPh>
    <rPh sb="59" eb="60">
      <t>タカ</t>
    </rPh>
    <rPh sb="64" eb="68">
      <t>イッパンカイケイ</t>
    </rPh>
    <rPh sb="68" eb="71">
      <t>クリイレキン</t>
    </rPh>
    <rPh sb="72" eb="74">
      <t>イゾン</t>
    </rPh>
    <rPh sb="82" eb="84">
      <t>リュウイ</t>
    </rPh>
    <rPh sb="86" eb="88">
      <t>ヒツヨウ</t>
    </rPh>
    <rPh sb="94" eb="101">
      <t>ルイセキケッソンキンヒリツ</t>
    </rPh>
    <rPh sb="102" eb="106">
      <t>ルイジダンタイ</t>
    </rPh>
    <rPh sb="107" eb="108">
      <t>クラ</t>
    </rPh>
    <rPh sb="110" eb="112">
      <t>ヒジョウ</t>
    </rPh>
    <rPh sb="113" eb="114">
      <t>タカ</t>
    </rPh>
    <rPh sb="116" eb="118">
      <t>ケイエイ</t>
    </rPh>
    <rPh sb="119" eb="122">
      <t>ケンゼンセイ</t>
    </rPh>
    <rPh sb="123" eb="125">
      <t>モンダイ</t>
    </rPh>
    <rPh sb="129" eb="131">
      <t>ヒリツ</t>
    </rPh>
    <rPh sb="139" eb="143">
      <t>ケイエイカイゼン</t>
    </rPh>
    <rPh sb="144" eb="145">
      <t>ハカ</t>
    </rPh>
    <rPh sb="149" eb="151">
      <t>ヒツヨウ</t>
    </rPh>
    <rPh sb="157" eb="161">
      <t>ルイジダンタイ</t>
    </rPh>
    <rPh sb="162" eb="163">
      <t>クラ</t>
    </rPh>
    <rPh sb="170" eb="171">
      <t>キワ</t>
    </rPh>
    <rPh sb="173" eb="174">
      <t>ヒク</t>
    </rPh>
    <rPh sb="175" eb="177">
      <t>スイジュン</t>
    </rPh>
    <rPh sb="181" eb="184">
      <t>キギョウサイ</t>
    </rPh>
    <rPh sb="184" eb="186">
      <t>ザンダカ</t>
    </rPh>
    <rPh sb="186" eb="187">
      <t>タイ</t>
    </rPh>
    <rPh sb="187" eb="189">
      <t>ジギョウ</t>
    </rPh>
    <rPh sb="189" eb="193">
      <t>キボヒリツ</t>
    </rPh>
    <rPh sb="194" eb="195">
      <t>タカ</t>
    </rPh>
    <rPh sb="196" eb="198">
      <t>スイジュン</t>
    </rPh>
    <rPh sb="202" eb="206">
      <t>リュウドウフサイ</t>
    </rPh>
    <rPh sb="207" eb="208">
      <t>タイ</t>
    </rPh>
    <rPh sb="210" eb="212">
      <t>シハラ</t>
    </rPh>
    <rPh sb="213" eb="215">
      <t>ノウリョク</t>
    </rPh>
    <rPh sb="216" eb="217">
      <t>タカ</t>
    </rPh>
    <rPh sb="222" eb="226">
      <t>ケイエイカイゼン</t>
    </rPh>
    <rPh sb="227" eb="228">
      <t>ハカ</t>
    </rPh>
    <rPh sb="232" eb="234">
      <t>ヒツヨウ</t>
    </rPh>
    <rPh sb="240" eb="245">
      <t>ケイヒカイシュウリツ</t>
    </rPh>
    <rPh sb="246" eb="250">
      <t>ルイジダンタイ</t>
    </rPh>
    <rPh sb="251" eb="252">
      <t>クラ</t>
    </rPh>
    <rPh sb="254" eb="255">
      <t>ヒク</t>
    </rPh>
    <rPh sb="256" eb="258">
      <t>スイジュン</t>
    </rPh>
    <rPh sb="265" eb="266">
      <t>ヒ</t>
    </rPh>
    <rPh sb="267" eb="268">
      <t>ツヅ</t>
    </rPh>
    <rPh sb="269" eb="274">
      <t>シヨウリョウスイジュン</t>
    </rPh>
    <rPh sb="275" eb="277">
      <t>カイゼン</t>
    </rPh>
    <rPh sb="287" eb="289">
      <t>ヒツヨウ</t>
    </rPh>
    <rPh sb="295" eb="301">
      <t>オスイショリゲンカ</t>
    </rPh>
    <rPh sb="302" eb="306">
      <t>ヒカクダンタイ</t>
    </rPh>
    <rPh sb="307" eb="308">
      <t>クラ</t>
    </rPh>
    <rPh sb="310" eb="311">
      <t>タカ</t>
    </rPh>
    <rPh sb="312" eb="314">
      <t>スイジュン</t>
    </rPh>
    <rPh sb="321" eb="325">
      <t>ミンカンイタク</t>
    </rPh>
    <rPh sb="326" eb="328">
      <t>テキセイ</t>
    </rPh>
    <rPh sb="328" eb="329">
      <t>カ</t>
    </rPh>
    <rPh sb="330" eb="332">
      <t>シセツ</t>
    </rPh>
    <rPh sb="332" eb="335">
      <t>コウリツカ</t>
    </rPh>
    <rPh sb="336" eb="337">
      <t>ハカ</t>
    </rPh>
    <rPh sb="341" eb="343">
      <t>ヒツヨウ</t>
    </rPh>
    <rPh sb="349" eb="353">
      <t>スイセンカリツ</t>
    </rPh>
    <rPh sb="354" eb="358">
      <t>ヒカクダンタイ</t>
    </rPh>
    <rPh sb="359" eb="360">
      <t>クラ</t>
    </rPh>
    <rPh sb="362" eb="364">
      <t>ドウヨウ</t>
    </rPh>
    <rPh sb="365" eb="367">
      <t>スイジュン</t>
    </rPh>
    <rPh sb="375" eb="380">
      <t>ゲスイドウクイキ</t>
    </rPh>
    <rPh sb="381" eb="383">
      <t>セイビ</t>
    </rPh>
    <rPh sb="386" eb="388">
      <t>カンリョウ</t>
    </rPh>
    <rPh sb="395" eb="398">
      <t>シヨウリョウ</t>
    </rPh>
    <rPh sb="398" eb="400">
      <t>シュウニュウ</t>
    </rPh>
    <rPh sb="401" eb="404">
      <t>ゾウカトウ</t>
    </rPh>
    <rPh sb="405" eb="407">
      <t>カンテン</t>
    </rPh>
    <rPh sb="409" eb="413">
      <t>スイセンカリツ</t>
    </rPh>
    <rPh sb="424" eb="425">
      <t>ト</t>
    </rPh>
    <rPh sb="426" eb="427">
      <t>ク</t>
    </rPh>
    <rPh sb="428" eb="430">
      <t>ヒツヨウ</t>
    </rPh>
    <phoneticPr fontId="4"/>
  </si>
  <si>
    <t>・令和５年度の下水道使用料改定により経営は大きく改善しているものの、自立運営の水準には達していないことから、持続可能な下水道事業運営のため、経営面の改善努力が必要である。下水道使用料の改定による収入の増加を図りつつ、併せて支出の見直しなどを行う。
・流域下水道事業において、流域全体では人口減少が始まっており、それらを加味した各施設のスペックダウン等も含めた検討を行い、各種費用を抑えることや、町においても各施設の更新時期の精査、不明水対策等の維持管理費の経費削減対策が必要である。</t>
    <rPh sb="1" eb="3">
      <t>レイワ</t>
    </rPh>
    <rPh sb="4" eb="6">
      <t>ネンド</t>
    </rPh>
    <rPh sb="7" eb="13">
      <t>ゲスイドウシヨウリョウ</t>
    </rPh>
    <rPh sb="13" eb="15">
      <t>カイテイ</t>
    </rPh>
    <rPh sb="18" eb="20">
      <t>ケイエイ</t>
    </rPh>
    <rPh sb="21" eb="22">
      <t>オオ</t>
    </rPh>
    <rPh sb="24" eb="26">
      <t>カイゼン</t>
    </rPh>
    <rPh sb="34" eb="38">
      <t>ジリツウンエイ</t>
    </rPh>
    <rPh sb="39" eb="41">
      <t>スイジュン</t>
    </rPh>
    <rPh sb="43" eb="44">
      <t>タッ</t>
    </rPh>
    <rPh sb="54" eb="58">
      <t>ジゾクカノウ</t>
    </rPh>
    <rPh sb="59" eb="66">
      <t>ゲスイドウジギョウウンエイ</t>
    </rPh>
    <rPh sb="70" eb="73">
      <t>ケイエイメン</t>
    </rPh>
    <rPh sb="74" eb="78">
      <t>カイゼンドリョク</t>
    </rPh>
    <rPh sb="79" eb="81">
      <t>ヒツヨウ</t>
    </rPh>
    <rPh sb="85" eb="88">
      <t>ゲスイドウ</t>
    </rPh>
    <rPh sb="88" eb="91">
      <t>シヨウリョウ</t>
    </rPh>
    <rPh sb="92" eb="94">
      <t>カイテイ</t>
    </rPh>
    <rPh sb="97" eb="99">
      <t>シュウニュウ</t>
    </rPh>
    <rPh sb="100" eb="102">
      <t>ゾウカ</t>
    </rPh>
    <rPh sb="103" eb="104">
      <t>ハカ</t>
    </rPh>
    <rPh sb="108" eb="109">
      <t>アワ</t>
    </rPh>
    <rPh sb="111" eb="113">
      <t>シシュツ</t>
    </rPh>
    <rPh sb="114" eb="116">
      <t>ミナオ</t>
    </rPh>
    <rPh sb="120" eb="121">
      <t>オコナ</t>
    </rPh>
    <rPh sb="125" eb="132">
      <t>リュウイキゲスイドウジギョウ</t>
    </rPh>
    <rPh sb="163" eb="164">
      <t>カク</t>
    </rPh>
    <rPh sb="203" eb="204">
      <t>カク</t>
    </rPh>
    <phoneticPr fontId="4"/>
  </si>
  <si>
    <t>・管渠老朽化率は0％であるが、供用開始から約３０年経過した管路や他事業体から移管された約４０年を経過した管路があり、老朽化は進んでいる。
・令和５年度に策定したストックマネジメント計画に基づき、カメラ調査による老朽化施設の把握や必要に応じて腐食等の箇所の修繕を行っている。</t>
    <rPh sb="1" eb="3">
      <t>カンキョ</t>
    </rPh>
    <rPh sb="3" eb="7">
      <t>ロウキュウカリツ</t>
    </rPh>
    <rPh sb="15" eb="19">
      <t>キョウヨウカイシ</t>
    </rPh>
    <rPh sb="21" eb="22">
      <t>ヤク</t>
    </rPh>
    <rPh sb="24" eb="25">
      <t>ネン</t>
    </rPh>
    <rPh sb="25" eb="27">
      <t>ケイカ</t>
    </rPh>
    <rPh sb="29" eb="31">
      <t>カンロ</t>
    </rPh>
    <rPh sb="32" eb="33">
      <t>ホカ</t>
    </rPh>
    <rPh sb="33" eb="36">
      <t>ジギョウタイ</t>
    </rPh>
    <rPh sb="38" eb="40">
      <t>イカン</t>
    </rPh>
    <rPh sb="43" eb="44">
      <t>ヤク</t>
    </rPh>
    <rPh sb="46" eb="47">
      <t>ネン</t>
    </rPh>
    <rPh sb="48" eb="50">
      <t>ケイカ</t>
    </rPh>
    <rPh sb="52" eb="54">
      <t>カンロ</t>
    </rPh>
    <rPh sb="58" eb="61">
      <t>ロウキュウカ</t>
    </rPh>
    <rPh sb="62" eb="63">
      <t>スス</t>
    </rPh>
    <rPh sb="70" eb="72">
      <t>レイワ</t>
    </rPh>
    <rPh sb="73" eb="75">
      <t>ネンド</t>
    </rPh>
    <rPh sb="76" eb="78">
      <t>サクテイ</t>
    </rPh>
    <rPh sb="90" eb="92">
      <t>ケイカク</t>
    </rPh>
    <rPh sb="93" eb="94">
      <t>モト</t>
    </rPh>
    <rPh sb="100" eb="102">
      <t>チョウサ</t>
    </rPh>
    <rPh sb="105" eb="108">
      <t>ロウキュウカ</t>
    </rPh>
    <rPh sb="108" eb="110">
      <t>シセツ</t>
    </rPh>
    <rPh sb="111" eb="113">
      <t>ハアク</t>
    </rPh>
    <rPh sb="114" eb="116">
      <t>ヒツヨウ</t>
    </rPh>
    <rPh sb="117" eb="118">
      <t>オウ</t>
    </rPh>
    <rPh sb="120" eb="122">
      <t>フショク</t>
    </rPh>
    <rPh sb="122" eb="123">
      <t>トウ</t>
    </rPh>
    <rPh sb="124" eb="126">
      <t>カショ</t>
    </rPh>
    <rPh sb="127" eb="129">
      <t>シュウゼン</t>
    </rPh>
    <rPh sb="130" eb="131">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</si>
</sst>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D6E-4B26-92D0-BF0DA7E4DA5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7.0000000000000007E-2</c:v>
                </c:pt>
              </c:numCache>
            </c:numRef>
          </c:val>
          <c:smooth val="0"/>
          <c:extLst>
            <c:ext xmlns:c16="http://schemas.microsoft.com/office/drawing/2014/chart" uri="{C3380CC4-5D6E-409C-BE32-E72D297353CC}">
              <c16:uniqueId val="{00000001-3D6E-4B26-92D0-BF0DA7E4DA5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BE-441C-8EFB-D1EE926C3B1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53.26</c:v>
                </c:pt>
              </c:numCache>
            </c:numRef>
          </c:val>
          <c:smooth val="0"/>
          <c:extLst>
            <c:ext xmlns:c16="http://schemas.microsoft.com/office/drawing/2014/chart" uri="{C3380CC4-5D6E-409C-BE32-E72D297353CC}">
              <c16:uniqueId val="{00000001-A2BE-441C-8EFB-D1EE926C3B1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92.88</c:v>
                </c:pt>
              </c:numCache>
            </c:numRef>
          </c:val>
          <c:extLst>
            <c:ext xmlns:c16="http://schemas.microsoft.com/office/drawing/2014/chart" uri="{C3380CC4-5D6E-409C-BE32-E72D297353CC}">
              <c16:uniqueId val="{00000000-35BE-4E55-B529-85BAFD05023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91.12</c:v>
                </c:pt>
              </c:numCache>
            </c:numRef>
          </c:val>
          <c:smooth val="0"/>
          <c:extLst>
            <c:ext xmlns:c16="http://schemas.microsoft.com/office/drawing/2014/chart" uri="{C3380CC4-5D6E-409C-BE32-E72D297353CC}">
              <c16:uniqueId val="{00000001-35BE-4E55-B529-85BAFD05023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125.22</c:v>
                </c:pt>
              </c:numCache>
            </c:numRef>
          </c:val>
          <c:extLst>
            <c:ext xmlns:c16="http://schemas.microsoft.com/office/drawing/2014/chart" uri="{C3380CC4-5D6E-409C-BE32-E72D297353CC}">
              <c16:uniqueId val="{00000000-E98D-49FE-8B29-0E9B9A3BAC3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104.65</c:v>
                </c:pt>
              </c:numCache>
            </c:numRef>
          </c:val>
          <c:smooth val="0"/>
          <c:extLst>
            <c:ext xmlns:c16="http://schemas.microsoft.com/office/drawing/2014/chart" uri="{C3380CC4-5D6E-409C-BE32-E72D297353CC}">
              <c16:uniqueId val="{00000001-E98D-49FE-8B29-0E9B9A3BAC3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3.26</c:v>
                </c:pt>
              </c:numCache>
            </c:numRef>
          </c:val>
          <c:extLst>
            <c:ext xmlns:c16="http://schemas.microsoft.com/office/drawing/2014/chart" uri="{C3380CC4-5D6E-409C-BE32-E72D297353CC}">
              <c16:uniqueId val="{00000000-B85C-4BC0-AB82-9F82B055DC8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33.11</c:v>
                </c:pt>
              </c:numCache>
            </c:numRef>
          </c:val>
          <c:smooth val="0"/>
          <c:extLst>
            <c:ext xmlns:c16="http://schemas.microsoft.com/office/drawing/2014/chart" uri="{C3380CC4-5D6E-409C-BE32-E72D297353CC}">
              <c16:uniqueId val="{00000001-B85C-4BC0-AB82-9F82B055DC8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E6C-453C-809C-835E5412EA9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0.94</c:v>
                </c:pt>
              </c:numCache>
            </c:numRef>
          </c:val>
          <c:smooth val="0"/>
          <c:extLst>
            <c:ext xmlns:c16="http://schemas.microsoft.com/office/drawing/2014/chart" uri="{C3380CC4-5D6E-409C-BE32-E72D297353CC}">
              <c16:uniqueId val="{00000001-0E6C-453C-809C-835E5412EA9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69.680000000000007</c:v>
                </c:pt>
              </c:numCache>
            </c:numRef>
          </c:val>
          <c:extLst>
            <c:ext xmlns:c16="http://schemas.microsoft.com/office/drawing/2014/chart" uri="{C3380CC4-5D6E-409C-BE32-E72D297353CC}">
              <c16:uniqueId val="{00000000-A366-489E-860A-BF8E457D830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23.18</c:v>
                </c:pt>
              </c:numCache>
            </c:numRef>
          </c:val>
          <c:smooth val="0"/>
          <c:extLst>
            <c:ext xmlns:c16="http://schemas.microsoft.com/office/drawing/2014/chart" uri="{C3380CC4-5D6E-409C-BE32-E72D297353CC}">
              <c16:uniqueId val="{00000001-A366-489E-860A-BF8E457D830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13.17</c:v>
                </c:pt>
              </c:numCache>
            </c:numRef>
          </c:val>
          <c:extLst>
            <c:ext xmlns:c16="http://schemas.microsoft.com/office/drawing/2014/chart" uri="{C3380CC4-5D6E-409C-BE32-E72D297353CC}">
              <c16:uniqueId val="{00000000-EC7E-48A7-A549-25C148EEE63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80.010000000000005</c:v>
                </c:pt>
              </c:numCache>
            </c:numRef>
          </c:val>
          <c:smooth val="0"/>
          <c:extLst>
            <c:ext xmlns:c16="http://schemas.microsoft.com/office/drawing/2014/chart" uri="{C3380CC4-5D6E-409C-BE32-E72D297353CC}">
              <c16:uniqueId val="{00000001-EC7E-48A7-A549-25C148EEE63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2300.1999999999998</c:v>
                </c:pt>
              </c:numCache>
            </c:numRef>
          </c:val>
          <c:extLst>
            <c:ext xmlns:c16="http://schemas.microsoft.com/office/drawing/2014/chart" uri="{C3380CC4-5D6E-409C-BE32-E72D297353CC}">
              <c16:uniqueId val="{00000000-F496-41BF-A12F-64AAE30EB98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706.45</c:v>
                </c:pt>
              </c:numCache>
            </c:numRef>
          </c:val>
          <c:smooth val="0"/>
          <c:extLst>
            <c:ext xmlns:c16="http://schemas.microsoft.com/office/drawing/2014/chart" uri="{C3380CC4-5D6E-409C-BE32-E72D297353CC}">
              <c16:uniqueId val="{00000001-F496-41BF-A12F-64AAE30EB98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57.54</c:v>
                </c:pt>
              </c:numCache>
            </c:numRef>
          </c:val>
          <c:extLst>
            <c:ext xmlns:c16="http://schemas.microsoft.com/office/drawing/2014/chart" uri="{C3380CC4-5D6E-409C-BE32-E72D297353CC}">
              <c16:uniqueId val="{00000000-9D8A-4A09-B9B2-933FDB5ECE3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85.67</c:v>
                </c:pt>
              </c:numCache>
            </c:numRef>
          </c:val>
          <c:smooth val="0"/>
          <c:extLst>
            <c:ext xmlns:c16="http://schemas.microsoft.com/office/drawing/2014/chart" uri="{C3380CC4-5D6E-409C-BE32-E72D297353CC}">
              <c16:uniqueId val="{00000001-9D8A-4A09-B9B2-933FDB5ECE3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319.76</c:v>
                </c:pt>
              </c:numCache>
            </c:numRef>
          </c:val>
          <c:extLst>
            <c:ext xmlns:c16="http://schemas.microsoft.com/office/drawing/2014/chart" uri="{C3380CC4-5D6E-409C-BE32-E72D297353CC}">
              <c16:uniqueId val="{00000000-48F7-4707-9122-9E48067362E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194.78</c:v>
                </c:pt>
              </c:numCache>
            </c:numRef>
          </c:val>
          <c:smooth val="0"/>
          <c:extLst>
            <c:ext xmlns:c16="http://schemas.microsoft.com/office/drawing/2014/chart" uri="{C3380CC4-5D6E-409C-BE32-E72D297353CC}">
              <c16:uniqueId val="{00000001-48F7-4707-9122-9E48067362E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39" zoomScale="70" zoomScaleNormal="70" workbookViewId="0">
      <selection activeCell="BG59" sqref="BG5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青森県　おいらせ町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Cd1</v>
      </c>
      <c r="X8" s="64"/>
      <c r="Y8" s="64"/>
      <c r="Z8" s="64"/>
      <c r="AA8" s="64"/>
      <c r="AB8" s="64"/>
      <c r="AC8" s="64"/>
      <c r="AD8" s="65" t="str">
        <f>データ!$M$6</f>
        <v>非設置</v>
      </c>
      <c r="AE8" s="65"/>
      <c r="AF8" s="65"/>
      <c r="AG8" s="65"/>
      <c r="AH8" s="65"/>
      <c r="AI8" s="65"/>
      <c r="AJ8" s="65"/>
      <c r="AK8" s="3"/>
      <c r="AL8" s="45">
        <f>データ!S6</f>
        <v>25182</v>
      </c>
      <c r="AM8" s="45"/>
      <c r="AN8" s="45"/>
      <c r="AO8" s="45"/>
      <c r="AP8" s="45"/>
      <c r="AQ8" s="45"/>
      <c r="AR8" s="45"/>
      <c r="AS8" s="45"/>
      <c r="AT8" s="44">
        <f>データ!T6</f>
        <v>71.959999999999994</v>
      </c>
      <c r="AU8" s="44"/>
      <c r="AV8" s="44"/>
      <c r="AW8" s="44"/>
      <c r="AX8" s="44"/>
      <c r="AY8" s="44"/>
      <c r="AZ8" s="44"/>
      <c r="BA8" s="44"/>
      <c r="BB8" s="44">
        <f>データ!U6</f>
        <v>349.94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55.08</v>
      </c>
      <c r="J10" s="44"/>
      <c r="K10" s="44"/>
      <c r="L10" s="44"/>
      <c r="M10" s="44"/>
      <c r="N10" s="44"/>
      <c r="O10" s="44"/>
      <c r="P10" s="44">
        <f>データ!P6</f>
        <v>54.18</v>
      </c>
      <c r="Q10" s="44"/>
      <c r="R10" s="44"/>
      <c r="S10" s="44"/>
      <c r="T10" s="44"/>
      <c r="U10" s="44"/>
      <c r="V10" s="44"/>
      <c r="W10" s="44">
        <f>データ!Q6</f>
        <v>83.94</v>
      </c>
      <c r="X10" s="44"/>
      <c r="Y10" s="44"/>
      <c r="Z10" s="44"/>
      <c r="AA10" s="44"/>
      <c r="AB10" s="44"/>
      <c r="AC10" s="44"/>
      <c r="AD10" s="45">
        <f>データ!R6</f>
        <v>3655</v>
      </c>
      <c r="AE10" s="45"/>
      <c r="AF10" s="45"/>
      <c r="AG10" s="45"/>
      <c r="AH10" s="45"/>
      <c r="AI10" s="45"/>
      <c r="AJ10" s="45"/>
      <c r="AK10" s="2"/>
      <c r="AL10" s="45">
        <f>データ!V6</f>
        <v>13563</v>
      </c>
      <c r="AM10" s="45"/>
      <c r="AN10" s="45"/>
      <c r="AO10" s="45"/>
      <c r="AP10" s="45"/>
      <c r="AQ10" s="45"/>
      <c r="AR10" s="45"/>
      <c r="AS10" s="45"/>
      <c r="AT10" s="44">
        <f>データ!W6</f>
        <v>6.15</v>
      </c>
      <c r="AU10" s="44"/>
      <c r="AV10" s="44"/>
      <c r="AW10" s="44"/>
      <c r="AX10" s="44"/>
      <c r="AY10" s="44"/>
      <c r="AZ10" s="44"/>
      <c r="BA10" s="44"/>
      <c r="BB10" s="44">
        <f>データ!X6</f>
        <v>2205.37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K77NkT6UVybOxexxM7Y6T1/x4xTy5cc8Hoof5wG365gE0/Lco7lpHczWjApRxNsRGhpxlxxAuAeqfzPYnDPltQ==" saltValue="4gvQa9wR411dMXpd6nAMK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24121</v>
      </c>
      <c r="D6" s="19">
        <f t="shared" si="3"/>
        <v>46</v>
      </c>
      <c r="E6" s="19">
        <f t="shared" si="3"/>
        <v>17</v>
      </c>
      <c r="F6" s="19">
        <f t="shared" si="3"/>
        <v>1</v>
      </c>
      <c r="G6" s="19">
        <f t="shared" si="3"/>
        <v>0</v>
      </c>
      <c r="H6" s="19" t="str">
        <f t="shared" si="3"/>
        <v>青森県　おいらせ町</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55.08</v>
      </c>
      <c r="P6" s="20">
        <f t="shared" si="3"/>
        <v>54.18</v>
      </c>
      <c r="Q6" s="20">
        <f t="shared" si="3"/>
        <v>83.94</v>
      </c>
      <c r="R6" s="20">
        <f t="shared" si="3"/>
        <v>3655</v>
      </c>
      <c r="S6" s="20">
        <f t="shared" si="3"/>
        <v>25182</v>
      </c>
      <c r="T6" s="20">
        <f t="shared" si="3"/>
        <v>71.959999999999994</v>
      </c>
      <c r="U6" s="20">
        <f t="shared" si="3"/>
        <v>349.94</v>
      </c>
      <c r="V6" s="20">
        <f t="shared" si="3"/>
        <v>13563</v>
      </c>
      <c r="W6" s="20">
        <f t="shared" si="3"/>
        <v>6.15</v>
      </c>
      <c r="X6" s="20">
        <f t="shared" si="3"/>
        <v>2205.37</v>
      </c>
      <c r="Y6" s="21" t="str">
        <f>IF(Y7="",NA(),Y7)</f>
        <v>-</v>
      </c>
      <c r="Z6" s="21" t="str">
        <f t="shared" ref="Z6:AH6" si="4">IF(Z7="",NA(),Z7)</f>
        <v>-</v>
      </c>
      <c r="AA6" s="21" t="str">
        <f t="shared" si="4"/>
        <v>-</v>
      </c>
      <c r="AB6" s="21" t="str">
        <f t="shared" si="4"/>
        <v>-</v>
      </c>
      <c r="AC6" s="21">
        <f t="shared" si="4"/>
        <v>125.22</v>
      </c>
      <c r="AD6" s="21" t="str">
        <f t="shared" si="4"/>
        <v>-</v>
      </c>
      <c r="AE6" s="21" t="str">
        <f t="shared" si="4"/>
        <v>-</v>
      </c>
      <c r="AF6" s="21" t="str">
        <f t="shared" si="4"/>
        <v>-</v>
      </c>
      <c r="AG6" s="21" t="str">
        <f t="shared" si="4"/>
        <v>-</v>
      </c>
      <c r="AH6" s="21">
        <f t="shared" si="4"/>
        <v>104.65</v>
      </c>
      <c r="AI6" s="20" t="str">
        <f>IF(AI7="","",IF(AI7="-","【-】","【"&amp;SUBSTITUTE(TEXT(AI7,"#,##0.00"),"-","△")&amp;"】"))</f>
        <v>【105.36】</v>
      </c>
      <c r="AJ6" s="21" t="str">
        <f>IF(AJ7="",NA(),AJ7)</f>
        <v>-</v>
      </c>
      <c r="AK6" s="21" t="str">
        <f t="shared" ref="AK6:AS6" si="5">IF(AK7="",NA(),AK7)</f>
        <v>-</v>
      </c>
      <c r="AL6" s="21" t="str">
        <f t="shared" si="5"/>
        <v>-</v>
      </c>
      <c r="AM6" s="21" t="str">
        <f t="shared" si="5"/>
        <v>-</v>
      </c>
      <c r="AN6" s="21">
        <f t="shared" si="5"/>
        <v>69.680000000000007</v>
      </c>
      <c r="AO6" s="21" t="str">
        <f t="shared" si="5"/>
        <v>-</v>
      </c>
      <c r="AP6" s="21" t="str">
        <f t="shared" si="5"/>
        <v>-</v>
      </c>
      <c r="AQ6" s="21" t="str">
        <f t="shared" si="5"/>
        <v>-</v>
      </c>
      <c r="AR6" s="21" t="str">
        <f t="shared" si="5"/>
        <v>-</v>
      </c>
      <c r="AS6" s="21">
        <f t="shared" si="5"/>
        <v>23.18</v>
      </c>
      <c r="AT6" s="20" t="str">
        <f>IF(AT7="","",IF(AT7="-","【-】","【"&amp;SUBSTITUTE(TEXT(AT7,"#,##0.00"),"-","△")&amp;"】"))</f>
        <v>【3.12】</v>
      </c>
      <c r="AU6" s="21" t="str">
        <f>IF(AU7="",NA(),AU7)</f>
        <v>-</v>
      </c>
      <c r="AV6" s="21" t="str">
        <f t="shared" ref="AV6:BD6" si="6">IF(AV7="",NA(),AV7)</f>
        <v>-</v>
      </c>
      <c r="AW6" s="21" t="str">
        <f t="shared" si="6"/>
        <v>-</v>
      </c>
      <c r="AX6" s="21" t="str">
        <f t="shared" si="6"/>
        <v>-</v>
      </c>
      <c r="AY6" s="21">
        <f t="shared" si="6"/>
        <v>13.17</v>
      </c>
      <c r="AZ6" s="21" t="str">
        <f t="shared" si="6"/>
        <v>-</v>
      </c>
      <c r="BA6" s="21" t="str">
        <f t="shared" si="6"/>
        <v>-</v>
      </c>
      <c r="BB6" s="21" t="str">
        <f t="shared" si="6"/>
        <v>-</v>
      </c>
      <c r="BC6" s="21" t="str">
        <f t="shared" si="6"/>
        <v>-</v>
      </c>
      <c r="BD6" s="21">
        <f t="shared" si="6"/>
        <v>80.010000000000005</v>
      </c>
      <c r="BE6" s="20" t="str">
        <f>IF(BE7="","",IF(BE7="-","【-】","【"&amp;SUBSTITUTE(TEXT(BE7,"#,##0.00"),"-","△")&amp;"】"))</f>
        <v>【82.75】</v>
      </c>
      <c r="BF6" s="21" t="str">
        <f>IF(BF7="",NA(),BF7)</f>
        <v>-</v>
      </c>
      <c r="BG6" s="21" t="str">
        <f t="shared" ref="BG6:BO6" si="7">IF(BG7="",NA(),BG7)</f>
        <v>-</v>
      </c>
      <c r="BH6" s="21" t="str">
        <f t="shared" si="7"/>
        <v>-</v>
      </c>
      <c r="BI6" s="21" t="str">
        <f t="shared" si="7"/>
        <v>-</v>
      </c>
      <c r="BJ6" s="21">
        <f t="shared" si="7"/>
        <v>2300.1999999999998</v>
      </c>
      <c r="BK6" s="21" t="str">
        <f t="shared" si="7"/>
        <v>-</v>
      </c>
      <c r="BL6" s="21" t="str">
        <f t="shared" si="7"/>
        <v>-</v>
      </c>
      <c r="BM6" s="21" t="str">
        <f t="shared" si="7"/>
        <v>-</v>
      </c>
      <c r="BN6" s="21" t="str">
        <f t="shared" si="7"/>
        <v>-</v>
      </c>
      <c r="BO6" s="21">
        <f t="shared" si="7"/>
        <v>706.45</v>
      </c>
      <c r="BP6" s="20" t="str">
        <f>IF(BP7="","",IF(BP7="-","【-】","【"&amp;SUBSTITUTE(TEXT(BP7,"#,##0.00"),"-","△")&amp;"】"))</f>
        <v>【602.56】</v>
      </c>
      <c r="BQ6" s="21" t="str">
        <f>IF(BQ7="",NA(),BQ7)</f>
        <v>-</v>
      </c>
      <c r="BR6" s="21" t="str">
        <f t="shared" ref="BR6:BZ6" si="8">IF(BR7="",NA(),BR7)</f>
        <v>-</v>
      </c>
      <c r="BS6" s="21" t="str">
        <f t="shared" si="8"/>
        <v>-</v>
      </c>
      <c r="BT6" s="21" t="str">
        <f t="shared" si="8"/>
        <v>-</v>
      </c>
      <c r="BU6" s="21">
        <f t="shared" si="8"/>
        <v>57.54</v>
      </c>
      <c r="BV6" s="21" t="str">
        <f t="shared" si="8"/>
        <v>-</v>
      </c>
      <c r="BW6" s="21" t="str">
        <f t="shared" si="8"/>
        <v>-</v>
      </c>
      <c r="BX6" s="21" t="str">
        <f t="shared" si="8"/>
        <v>-</v>
      </c>
      <c r="BY6" s="21" t="str">
        <f t="shared" si="8"/>
        <v>-</v>
      </c>
      <c r="BZ6" s="21">
        <f t="shared" si="8"/>
        <v>85.67</v>
      </c>
      <c r="CA6" s="20" t="str">
        <f>IF(CA7="","",IF(CA7="-","【-】","【"&amp;SUBSTITUTE(TEXT(CA7,"#,##0.00"),"-","△")&amp;"】"))</f>
        <v>【97.94】</v>
      </c>
      <c r="CB6" s="21" t="str">
        <f>IF(CB7="",NA(),CB7)</f>
        <v>-</v>
      </c>
      <c r="CC6" s="21" t="str">
        <f t="shared" ref="CC6:CK6" si="9">IF(CC7="",NA(),CC7)</f>
        <v>-</v>
      </c>
      <c r="CD6" s="21" t="str">
        <f t="shared" si="9"/>
        <v>-</v>
      </c>
      <c r="CE6" s="21" t="str">
        <f t="shared" si="9"/>
        <v>-</v>
      </c>
      <c r="CF6" s="21">
        <f t="shared" si="9"/>
        <v>319.76</v>
      </c>
      <c r="CG6" s="21" t="str">
        <f t="shared" si="9"/>
        <v>-</v>
      </c>
      <c r="CH6" s="21" t="str">
        <f t="shared" si="9"/>
        <v>-</v>
      </c>
      <c r="CI6" s="21" t="str">
        <f t="shared" si="9"/>
        <v>-</v>
      </c>
      <c r="CJ6" s="21" t="str">
        <f t="shared" si="9"/>
        <v>-</v>
      </c>
      <c r="CK6" s="21">
        <f t="shared" si="9"/>
        <v>194.78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53.26</v>
      </c>
      <c r="CW6" s="20" t="str">
        <f>IF(CW7="","",IF(CW7="-","【-】","【"&amp;SUBSTITUTE(TEXT(CW7,"#,##0.00"),"-","△")&amp;"】"))</f>
        <v>【60.13】</v>
      </c>
      <c r="CX6" s="21" t="str">
        <f>IF(CX7="",NA(),CX7)</f>
        <v>-</v>
      </c>
      <c r="CY6" s="21" t="str">
        <f t="shared" ref="CY6:DG6" si="11">IF(CY7="",NA(),CY7)</f>
        <v>-</v>
      </c>
      <c r="CZ6" s="21" t="str">
        <f t="shared" si="11"/>
        <v>-</v>
      </c>
      <c r="DA6" s="21" t="str">
        <f t="shared" si="11"/>
        <v>-</v>
      </c>
      <c r="DB6" s="21">
        <f t="shared" si="11"/>
        <v>92.88</v>
      </c>
      <c r="DC6" s="21" t="str">
        <f t="shared" si="11"/>
        <v>-</v>
      </c>
      <c r="DD6" s="21" t="str">
        <f t="shared" si="11"/>
        <v>-</v>
      </c>
      <c r="DE6" s="21" t="str">
        <f t="shared" si="11"/>
        <v>-</v>
      </c>
      <c r="DF6" s="21" t="str">
        <f t="shared" si="11"/>
        <v>-</v>
      </c>
      <c r="DG6" s="21">
        <f t="shared" si="11"/>
        <v>91.12</v>
      </c>
      <c r="DH6" s="20" t="str">
        <f>IF(DH7="","",IF(DH7="-","【-】","【"&amp;SUBSTITUTE(TEXT(DH7,"#,##0.00"),"-","△")&amp;"】"))</f>
        <v>【96.00】</v>
      </c>
      <c r="DI6" s="21" t="str">
        <f>IF(DI7="",NA(),DI7)</f>
        <v>-</v>
      </c>
      <c r="DJ6" s="21" t="str">
        <f t="shared" ref="DJ6:DR6" si="12">IF(DJ7="",NA(),DJ7)</f>
        <v>-</v>
      </c>
      <c r="DK6" s="21" t="str">
        <f t="shared" si="12"/>
        <v>-</v>
      </c>
      <c r="DL6" s="21" t="str">
        <f t="shared" si="12"/>
        <v>-</v>
      </c>
      <c r="DM6" s="21">
        <f t="shared" si="12"/>
        <v>3.26</v>
      </c>
      <c r="DN6" s="21" t="str">
        <f t="shared" si="12"/>
        <v>-</v>
      </c>
      <c r="DO6" s="21" t="str">
        <f t="shared" si="12"/>
        <v>-</v>
      </c>
      <c r="DP6" s="21" t="str">
        <f t="shared" si="12"/>
        <v>-</v>
      </c>
      <c r="DQ6" s="21" t="str">
        <f t="shared" si="12"/>
        <v>-</v>
      </c>
      <c r="DR6" s="21">
        <f t="shared" si="12"/>
        <v>33.11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0.94</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7.0000000000000007E-2</v>
      </c>
      <c r="EO6" s="20" t="str">
        <f>IF(EO7="","",IF(EO7="-","【-】","【"&amp;SUBSTITUTE(TEXT(EO7,"#,##0.00"),"-","△")&amp;"】"))</f>
        <v>【0.19】</v>
      </c>
    </row>
    <row r="7" spans="1:148" s="22" customFormat="1" x14ac:dyDescent="0.15">
      <c r="A7" s="14"/>
      <c r="B7" s="23">
        <v>2024</v>
      </c>
      <c r="C7" s="23">
        <v>24121</v>
      </c>
      <c r="D7" s="23">
        <v>46</v>
      </c>
      <c r="E7" s="23">
        <v>17</v>
      </c>
      <c r="F7" s="23">
        <v>1</v>
      </c>
      <c r="G7" s="23">
        <v>0</v>
      </c>
      <c r="H7" s="23" t="s">
        <v>96</v>
      </c>
      <c r="I7" s="23" t="s">
        <v>97</v>
      </c>
      <c r="J7" s="23" t="s">
        <v>98</v>
      </c>
      <c r="K7" s="23" t="s">
        <v>99</v>
      </c>
      <c r="L7" s="23" t="s">
        <v>100</v>
      </c>
      <c r="M7" s="23" t="s">
        <v>101</v>
      </c>
      <c r="N7" s="24" t="s">
        <v>102</v>
      </c>
      <c r="O7" s="24">
        <v>55.08</v>
      </c>
      <c r="P7" s="24">
        <v>54.18</v>
      </c>
      <c r="Q7" s="24">
        <v>83.94</v>
      </c>
      <c r="R7" s="24">
        <v>3655</v>
      </c>
      <c r="S7" s="24">
        <v>25182</v>
      </c>
      <c r="T7" s="24">
        <v>71.959999999999994</v>
      </c>
      <c r="U7" s="24">
        <v>349.94</v>
      </c>
      <c r="V7" s="24">
        <v>13563</v>
      </c>
      <c r="W7" s="24">
        <v>6.15</v>
      </c>
      <c r="X7" s="24">
        <v>2205.37</v>
      </c>
      <c r="Y7" s="24" t="s">
        <v>102</v>
      </c>
      <c r="Z7" s="24" t="s">
        <v>102</v>
      </c>
      <c r="AA7" s="24" t="s">
        <v>102</v>
      </c>
      <c r="AB7" s="24" t="s">
        <v>102</v>
      </c>
      <c r="AC7" s="24">
        <v>125.22</v>
      </c>
      <c r="AD7" s="24" t="s">
        <v>102</v>
      </c>
      <c r="AE7" s="24" t="s">
        <v>102</v>
      </c>
      <c r="AF7" s="24" t="s">
        <v>102</v>
      </c>
      <c r="AG7" s="24" t="s">
        <v>102</v>
      </c>
      <c r="AH7" s="24">
        <v>104.65</v>
      </c>
      <c r="AI7" s="24">
        <v>105.36</v>
      </c>
      <c r="AJ7" s="24" t="s">
        <v>102</v>
      </c>
      <c r="AK7" s="24" t="s">
        <v>102</v>
      </c>
      <c r="AL7" s="24" t="s">
        <v>102</v>
      </c>
      <c r="AM7" s="24" t="s">
        <v>102</v>
      </c>
      <c r="AN7" s="24">
        <v>69.680000000000007</v>
      </c>
      <c r="AO7" s="24" t="s">
        <v>102</v>
      </c>
      <c r="AP7" s="24" t="s">
        <v>102</v>
      </c>
      <c r="AQ7" s="24" t="s">
        <v>102</v>
      </c>
      <c r="AR7" s="24" t="s">
        <v>102</v>
      </c>
      <c r="AS7" s="24">
        <v>23.18</v>
      </c>
      <c r="AT7" s="24">
        <v>3.12</v>
      </c>
      <c r="AU7" s="24" t="s">
        <v>102</v>
      </c>
      <c r="AV7" s="24" t="s">
        <v>102</v>
      </c>
      <c r="AW7" s="24" t="s">
        <v>102</v>
      </c>
      <c r="AX7" s="24" t="s">
        <v>102</v>
      </c>
      <c r="AY7" s="24">
        <v>13.17</v>
      </c>
      <c r="AZ7" s="24" t="s">
        <v>102</v>
      </c>
      <c r="BA7" s="24" t="s">
        <v>102</v>
      </c>
      <c r="BB7" s="24" t="s">
        <v>102</v>
      </c>
      <c r="BC7" s="24" t="s">
        <v>102</v>
      </c>
      <c r="BD7" s="24">
        <v>80.010000000000005</v>
      </c>
      <c r="BE7" s="24">
        <v>82.75</v>
      </c>
      <c r="BF7" s="24" t="s">
        <v>102</v>
      </c>
      <c r="BG7" s="24" t="s">
        <v>102</v>
      </c>
      <c r="BH7" s="24" t="s">
        <v>102</v>
      </c>
      <c r="BI7" s="24" t="s">
        <v>102</v>
      </c>
      <c r="BJ7" s="24">
        <v>2300.1999999999998</v>
      </c>
      <c r="BK7" s="24" t="s">
        <v>102</v>
      </c>
      <c r="BL7" s="24" t="s">
        <v>102</v>
      </c>
      <c r="BM7" s="24" t="s">
        <v>102</v>
      </c>
      <c r="BN7" s="24" t="s">
        <v>102</v>
      </c>
      <c r="BO7" s="24">
        <v>706.45</v>
      </c>
      <c r="BP7" s="24">
        <v>602.55999999999995</v>
      </c>
      <c r="BQ7" s="24" t="s">
        <v>102</v>
      </c>
      <c r="BR7" s="24" t="s">
        <v>102</v>
      </c>
      <c r="BS7" s="24" t="s">
        <v>102</v>
      </c>
      <c r="BT7" s="24" t="s">
        <v>102</v>
      </c>
      <c r="BU7" s="24">
        <v>57.54</v>
      </c>
      <c r="BV7" s="24" t="s">
        <v>102</v>
      </c>
      <c r="BW7" s="24" t="s">
        <v>102</v>
      </c>
      <c r="BX7" s="24" t="s">
        <v>102</v>
      </c>
      <c r="BY7" s="24" t="s">
        <v>102</v>
      </c>
      <c r="BZ7" s="24">
        <v>85.67</v>
      </c>
      <c r="CA7" s="24">
        <v>97.94</v>
      </c>
      <c r="CB7" s="24" t="s">
        <v>102</v>
      </c>
      <c r="CC7" s="24" t="s">
        <v>102</v>
      </c>
      <c r="CD7" s="24" t="s">
        <v>102</v>
      </c>
      <c r="CE7" s="24" t="s">
        <v>102</v>
      </c>
      <c r="CF7" s="24">
        <v>319.76</v>
      </c>
      <c r="CG7" s="24" t="s">
        <v>102</v>
      </c>
      <c r="CH7" s="24" t="s">
        <v>102</v>
      </c>
      <c r="CI7" s="24" t="s">
        <v>102</v>
      </c>
      <c r="CJ7" s="24" t="s">
        <v>102</v>
      </c>
      <c r="CK7" s="24">
        <v>194.78</v>
      </c>
      <c r="CL7" s="24">
        <v>140.97999999999999</v>
      </c>
      <c r="CM7" s="24" t="s">
        <v>102</v>
      </c>
      <c r="CN7" s="24" t="s">
        <v>102</v>
      </c>
      <c r="CO7" s="24" t="s">
        <v>102</v>
      </c>
      <c r="CP7" s="24" t="s">
        <v>102</v>
      </c>
      <c r="CQ7" s="24" t="s">
        <v>102</v>
      </c>
      <c r="CR7" s="24" t="s">
        <v>102</v>
      </c>
      <c r="CS7" s="24" t="s">
        <v>102</v>
      </c>
      <c r="CT7" s="24" t="s">
        <v>102</v>
      </c>
      <c r="CU7" s="24" t="s">
        <v>102</v>
      </c>
      <c r="CV7" s="24">
        <v>53.26</v>
      </c>
      <c r="CW7" s="24">
        <v>60.13</v>
      </c>
      <c r="CX7" s="24" t="s">
        <v>102</v>
      </c>
      <c r="CY7" s="24" t="s">
        <v>102</v>
      </c>
      <c r="CZ7" s="24" t="s">
        <v>102</v>
      </c>
      <c r="DA7" s="24" t="s">
        <v>102</v>
      </c>
      <c r="DB7" s="24">
        <v>92.88</v>
      </c>
      <c r="DC7" s="24" t="s">
        <v>102</v>
      </c>
      <c r="DD7" s="24" t="s">
        <v>102</v>
      </c>
      <c r="DE7" s="24" t="s">
        <v>102</v>
      </c>
      <c r="DF7" s="24" t="s">
        <v>102</v>
      </c>
      <c r="DG7" s="24">
        <v>91.12</v>
      </c>
      <c r="DH7" s="24">
        <v>96</v>
      </c>
      <c r="DI7" s="24" t="s">
        <v>102</v>
      </c>
      <c r="DJ7" s="24" t="s">
        <v>102</v>
      </c>
      <c r="DK7" s="24" t="s">
        <v>102</v>
      </c>
      <c r="DL7" s="24" t="s">
        <v>102</v>
      </c>
      <c r="DM7" s="24">
        <v>3.26</v>
      </c>
      <c r="DN7" s="24" t="s">
        <v>102</v>
      </c>
      <c r="DO7" s="24" t="s">
        <v>102</v>
      </c>
      <c r="DP7" s="24" t="s">
        <v>102</v>
      </c>
      <c r="DQ7" s="24" t="s">
        <v>102</v>
      </c>
      <c r="DR7" s="24">
        <v>33.11</v>
      </c>
      <c r="DS7" s="24">
        <v>42.2</v>
      </c>
      <c r="DT7" s="24" t="s">
        <v>102</v>
      </c>
      <c r="DU7" s="24" t="s">
        <v>102</v>
      </c>
      <c r="DV7" s="24" t="s">
        <v>102</v>
      </c>
      <c r="DW7" s="24" t="s">
        <v>102</v>
      </c>
      <c r="DX7" s="24">
        <v>0</v>
      </c>
      <c r="DY7" s="24" t="s">
        <v>102</v>
      </c>
      <c r="DZ7" s="24" t="s">
        <v>102</v>
      </c>
      <c r="EA7" s="24" t="s">
        <v>102</v>
      </c>
      <c r="EB7" s="24" t="s">
        <v>102</v>
      </c>
      <c r="EC7" s="24">
        <v>0.94</v>
      </c>
      <c r="ED7" s="24">
        <v>9.4600000000000009</v>
      </c>
      <c r="EE7" s="24" t="s">
        <v>102</v>
      </c>
      <c r="EF7" s="24" t="s">
        <v>102</v>
      </c>
      <c r="EG7" s="24" t="s">
        <v>102</v>
      </c>
      <c r="EH7" s="24" t="s">
        <v>102</v>
      </c>
      <c r="EI7" s="24">
        <v>0</v>
      </c>
      <c r="EJ7" s="24" t="s">
        <v>102</v>
      </c>
      <c r="EK7" s="24" t="s">
        <v>102</v>
      </c>
      <c r="EL7" s="24" t="s">
        <v>102</v>
      </c>
      <c r="EM7" s="24" t="s">
        <v>102</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髙橋成忠</cp:lastModifiedBy>
  <cp:lastPrinted>2026-01-23T07:10:44Z</cp:lastPrinted>
  <dcterms:created xsi:type="dcterms:W3CDTF">2025-12-23T05:56:22Z</dcterms:created>
  <dcterms:modified xsi:type="dcterms:W3CDTF">2026-01-23T07:16:13Z</dcterms:modified>
  <cp:category/>
</cp:coreProperties>
</file>