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0166\Desktop\R8.1.14_【R8.1.29提出期限】【県市町村課】公営企業に係る経営比較分析表（令和６年度決算）の分析等について\【提出資料】\"/>
    </mc:Choice>
  </mc:AlternateContent>
  <xr:revisionPtr revIDLastSave="0" documentId="8_{308F6645-087C-4D92-92A3-66E5FD8C8ED8}" xr6:coauthVersionLast="47" xr6:coauthVersionMax="47" xr10:uidLastSave="{00000000-0000-0000-0000-000000000000}"/>
  <workbookProtection workbookAlgorithmName="SHA-512" workbookHashValue="wZVCQNL2w2Q66UEch519Xy7zLQqI2csRb9FjlA1DW5adsDSACz6Ac6wgreP+ehm5g03QY4pMowwIL1QtezLsxw==" workbookSaltValue="VWSIp3h2P4OBaY6dpTDNUA==" workbookSpinCount="100000" lockStructure="1"/>
  <bookViews>
    <workbookView xWindow="-120" yWindow="-120" windowWidth="20730" windowHeight="11040" xr2:uid="{00000000-000D-0000-FFFF-FFFF00000000}"/>
  </bookViews>
  <sheets>
    <sheet name="法適用_病院事業" sheetId="4" r:id="rId1"/>
    <sheet name="データ" sheetId="5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DV79" i="4" s="1"/>
  <c r="ED7" i="5"/>
  <c r="EB7" i="5"/>
  <c r="BX80" i="4" s="1"/>
  <c r="EA7" i="5"/>
  <c r="DZ7" i="5"/>
  <c r="AT80" i="4" s="1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DS55" i="4" s="1"/>
  <c r="CL7" i="5"/>
  <c r="CJ7" i="5"/>
  <c r="BX56" i="4" s="1"/>
  <c r="CI7" i="5"/>
  <c r="CH7" i="5"/>
  <c r="AT56" i="4" s="1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DS33" i="4" s="1"/>
  <c r="AT7" i="5"/>
  <c r="AR7" i="5"/>
  <c r="BX34" i="4" s="1"/>
  <c r="AQ7" i="5"/>
  <c r="AP7" i="5"/>
  <c r="AT34" i="4" s="1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JW10" i="4" s="1"/>
  <c r="AC6" i="5"/>
  <c r="AB6" i="5"/>
  <c r="LP8" i="4" s="1"/>
  <c r="AA6" i="5"/>
  <c r="JW8" i="4" s="1"/>
  <c r="Z6" i="5"/>
  <c r="Y6" i="5"/>
  <c r="FZ12" i="4" s="1"/>
  <c r="X6" i="5"/>
  <c r="EG12" i="4" s="1"/>
  <c r="W6" i="5"/>
  <c r="V6" i="5"/>
  <c r="U6" i="5"/>
  <c r="T6" i="5"/>
  <c r="FZ10" i="4" s="1"/>
  <c r="S6" i="5"/>
  <c r="EG10" i="4" s="1"/>
  <c r="R6" i="5"/>
  <c r="CN10" i="4" s="1"/>
  <c r="Q6" i="5"/>
  <c r="AU10" i="4" s="1"/>
  <c r="P6" i="5"/>
  <c r="B10" i="4" s="1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J90" i="4"/>
  <c r="I90" i="4"/>
  <c r="H90" i="4"/>
  <c r="G90" i="4"/>
  <c r="E90" i="4"/>
  <c r="C90" i="4"/>
  <c r="MO80" i="4"/>
  <c r="LZ80" i="4"/>
  <c r="LK80" i="4"/>
  <c r="KV80" i="4"/>
  <c r="KG80" i="4"/>
  <c r="JB80" i="4"/>
  <c r="IM80" i="4"/>
  <c r="HI80" i="4"/>
  <c r="GT80" i="4"/>
  <c r="FO80" i="4"/>
  <c r="EZ80" i="4"/>
  <c r="EK80" i="4"/>
  <c r="DV80" i="4"/>
  <c r="DG80" i="4"/>
  <c r="BI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I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DD34" i="4"/>
  <c r="BI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D33" i="4"/>
  <c r="BX33" i="4"/>
  <c r="BI33" i="4"/>
  <c r="AT33" i="4"/>
  <c r="AE33" i="4"/>
  <c r="P33" i="4"/>
  <c r="LP12" i="4"/>
  <c r="ID12" i="4"/>
  <c r="CN12" i="4"/>
  <c r="AU12" i="4"/>
  <c r="B12" i="4"/>
  <c r="LP10" i="4"/>
  <c r="ID10" i="4"/>
  <c r="ID8" i="4"/>
  <c r="FZ8" i="4"/>
  <c r="EG8" i="4"/>
  <c r="CN8" i="4"/>
  <c r="AU8" i="4"/>
  <c r="B6" i="4"/>
  <c r="JB78" i="4" l="1"/>
  <c r="IZ54" i="4"/>
  <c r="IZ32" i="4"/>
  <c r="FL54" i="4"/>
  <c r="BX78" i="4"/>
  <c r="BX54" i="4"/>
  <c r="BX32" i="4"/>
  <c r="MO78" i="4"/>
  <c r="MN54" i="4"/>
  <c r="MN32" i="4"/>
  <c r="FO78" i="4"/>
  <c r="FL32" i="4"/>
  <c r="C11" i="5"/>
  <c r="D11" i="5"/>
  <c r="E11" i="5"/>
  <c r="B11" i="5"/>
  <c r="GT78" i="4" l="1"/>
  <c r="GR54" i="4"/>
  <c r="GR32" i="4"/>
  <c r="DG78" i="4"/>
  <c r="DD32" i="4"/>
  <c r="P78" i="4"/>
  <c r="P54" i="4"/>
  <c r="P32" i="4"/>
  <c r="KG78" i="4"/>
  <c r="KF54" i="4"/>
  <c r="KF32" i="4"/>
  <c r="DD54" i="4"/>
  <c r="LZ78" i="4"/>
  <c r="LY54" i="4"/>
  <c r="LY32" i="4"/>
  <c r="IK32" i="4"/>
  <c r="EZ78" i="4"/>
  <c r="EW54" i="4"/>
  <c r="EW32" i="4"/>
  <c r="BI78" i="4"/>
  <c r="BI54" i="4"/>
  <c r="BI32" i="4"/>
  <c r="IM78" i="4"/>
  <c r="IK54" i="4"/>
  <c r="AT78" i="4"/>
  <c r="AT54" i="4"/>
  <c r="AT32" i="4"/>
  <c r="LK78" i="4"/>
  <c r="HX78" i="4"/>
  <c r="HV54" i="4"/>
  <c r="HV32" i="4"/>
  <c r="EK78" i="4"/>
  <c r="EH54" i="4"/>
  <c r="EH32" i="4"/>
  <c r="LJ54" i="4"/>
  <c r="LJ32" i="4"/>
  <c r="DV78" i="4"/>
  <c r="DS54" i="4"/>
  <c r="DS32" i="4"/>
  <c r="KV78" i="4"/>
  <c r="KU54" i="4"/>
  <c r="KU32" i="4"/>
  <c r="HI78" i="4"/>
  <c r="HG54" i="4"/>
  <c r="HG32" i="4"/>
  <c r="AE78" i="4"/>
  <c r="AE54" i="4"/>
  <c r="AE32" i="4"/>
</calcChain>
</file>

<file path=xl/sharedStrings.xml><?xml version="1.0" encoding="utf-8"?>
<sst xmlns="http://schemas.openxmlformats.org/spreadsheetml/2006/main" count="345" uniqueCount="196">
  <si>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</si>
  <si>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</si>
  <si>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</si>
  <si>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</si>
  <si>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</si>
  <si>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</si>
  <si>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</si>
  <si>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</si>
  <si>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</si>
  <si>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</si>
  <si>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</si>
  <si>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</si>
  <si>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</si>
  <si>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</si>
  <si>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</si>
  <si>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</si>
  <si>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</si>
  <si>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</si>
  <si>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</si>
  <si>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</si>
  <si>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</si>
  <si>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</si>
  <si>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</si>
  <si>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</si>
  <si>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</si>
  <si>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</si>
  <si>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</si>
  <si>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</si>
  <si>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</si>
  <si>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</si>
  <si>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</si>
  <si>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</si>
  <si>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</si>
  <si>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</si>
  <si>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</si>
  <si>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</si>
  <si>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</si>
  <si>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</si>
  <si>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</si>
  <si>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</si>
  <si>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</si>
  <si>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</si>
  <si>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</si>
  <si>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</si>
  <si>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</si>
  <si>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</si>
  <si>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</si>
  <si>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</si>
  <si>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</si>
  <si>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</si>
  <si>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</si>
  <si>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</si>
  <si>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</si>
  <si>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</si>
  <si>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</si>
  <si>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</si>
  <si>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</si>
  <si>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</si>
  <si>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</si>
  <si>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</si>
  <si>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</si>
  <si>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</si>
  <si>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</si>
  <si>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</si>
  <si>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</si>
  <si>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</si>
  <si>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</si>
  <si>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</si>
  <si>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</si>
  <si>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</si>
  <si>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</si>
  <si>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</si>
  <si>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</si>
  <si>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</si>
  <si>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</si>
  <si>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</si>
  <si>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</si>
  <si>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</si>
  <si>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</si>
  <si>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</si>
  <si>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</si>
  <si>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</si>
  <si>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</si>
  <si>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</si>
  <si>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</si>
  <si>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</si>
  <si>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</si>
  <si>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</si>
  <si>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</si>
  <si>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</si>
  <si>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</si>
  <si>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</si>
  <si>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</si>
  <si>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</si>
  <si>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</si>
  <si>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</si>
  <si>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</si>
  <si>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</si>
  <si>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</si>
  <si>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</si>
  <si>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</si>
  <si>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</si>
  <si>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</si>
  <si>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</si>
  <si>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</si>
  <si>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</si>
  <si>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</si>
  <si>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</si>
  <si>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</si>
  <si>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</si>
  <si>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</si>
  <si>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</si>
  <si>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</si>
  <si>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</si>
  <si>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</si>
  <si>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</si>
  <si>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</si>
  <si>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</si>
  <si>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</si>
  <si>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</si>
  <si>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</si>
  <si>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</si>
  <si>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</si>
  <si>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</si>
  <si>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</si>
  <si>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</si>
  <si>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</si>
  <si>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</si>
  <si>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</si>
  <si>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</si>
  <si>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</si>
  <si>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</si>
  <si>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</si>
  <si>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</si>
  <si>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</si>
  <si>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</si>
  <si>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</si>
  <si>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</si>
  <si>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</si>
  <si>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</si>
  <si>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</si>
  <si>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</si>
  <si>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</si>
  <si>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</si>
  <si>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</si>
  <si>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</si>
  <si>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</si>
  <si>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</si>
  <si>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</si>
  <si>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</si>
  <si>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</si>
  <si>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</si>
  <si>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</si>
  <si>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</si>
  <si>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</si>
  <si>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</si>
  <si>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</si>
  <si>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</si>
  <si>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</si>
  <si>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</si>
  <si>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</si>
  <si>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</si>
  <si>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</si>
  <si>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</si>
  <si>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</si>
  <si>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</si>
  <si>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</si>
  <si>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</si>
  <si>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当該値(N-4)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</si>
  <si>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</si>
  <si>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</si>
  <si>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</si>
  <si>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</si>
  <si>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</si>
  <si>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青森県</t>
  </si>
  <si>
    <t>おいらせ町</t>
  </si>
  <si>
    <t>国民健康保険おいらせ病院</t>
  </si>
  <si>
    <t>当然財務</t>
  </si>
  <si>
    <t>病院事業</t>
  </si>
  <si>
    <t>一般病院</t>
  </si>
  <si>
    <t>50床以上～100床未満</t>
  </si>
  <si>
    <t>非設置</t>
  </si>
  <si>
    <t>直営</t>
  </si>
  <si>
    <t>ド 訓</t>
  </si>
  <si>
    <t>救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</si>
  <si>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</si>
  <si>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</si>
  <si>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</si>
  <si>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</si>
  <si>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</si>
  <si>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</si>
  <si>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</si>
  <si>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少子高齢化と在宅医療ニーズの増加により、高齢者医療を中心とする地域病院としての役割を担うべく、町内の医療機関及び近隣の介護・福祉施設と連携して医療を進めている。
　新型コロナウイルス感染症の５類移行後も発熱外来を継続するなど、地域の発熱患者の診察を行っている。</t>
    <phoneticPr fontId="5"/>
  </si>
  <si>
    <t>　令和６年度は、前年度と比較し病床利用率の上昇により入院収益は増加したもの、外来収益が減少したことや、人件費及び物価の高騰等による経費の増加などにより、経常収支比率は１００％を下回り、累積欠損金が拡大した。
　類似病院平均値と比較して高い入院患者１人１日当たり収益の水準を今後も保ちつつ、外来患者数の増を目指した取り組みの検討・実施を行い、外来収益を確保していく。</t>
    <rPh sb="51" eb="55">
      <t>ジンケンヒオヨ</t>
    </rPh>
    <phoneticPr fontId="5"/>
  </si>
  <si>
    <t>　建物は建築から４０年以上経過しているが、大規模リフォームを２回実施し、耐震性もあるため、耐用年数までは補修で対応する。
　現病院は青森県太平洋想定地震の浸水区域にあたり、医療体制の安全確保を図るため、移転建替えを検討している。
　また、器械備品においては精査し、必要に応じて更新・除却を行っていく。</t>
    <phoneticPr fontId="5"/>
  </si>
  <si>
    <t>　医療圏の中核病院等との連携体制の強化に努めるとともに、一般病床と地域包括ケア病床とのバランスを見極めながら、急性期から一部回復期への病床機能変更を検討し、病床利用率の向上と効率的かつ効果的な医療体制の構築を図る。
　また、在宅復帰した患者の訪問診療体制の強化及び地域のニーズに応えた診療科の増について検討を行い、外来患者数の増を目指し、収益を確保していく。</t>
    <rPh sb="151" eb="153">
      <t>ケントウ</t>
    </rPh>
    <rPh sb="154" eb="155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</si>
</sst>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63.6</c:v>
                </c:pt>
                <c:pt idx="1">
                  <c:v>68.400000000000006</c:v>
                </c:pt>
                <c:pt idx="2">
                  <c:v>59.6</c:v>
                </c:pt>
                <c:pt idx="3">
                  <c:v>64.3</c:v>
                </c:pt>
                <c:pt idx="4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E-43EF-9A4D-F54A54EF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3EF-9A4D-F54A54EF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6277</c:v>
                </c:pt>
                <c:pt idx="1">
                  <c:v>6363</c:v>
                </c:pt>
                <c:pt idx="2">
                  <c:v>6588</c:v>
                </c:pt>
                <c:pt idx="3">
                  <c:v>6551</c:v>
                </c:pt>
                <c:pt idx="4">
                  <c:v>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D-4BDA-8B52-A2E2EE24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D-4BDA-8B52-A2E2EE24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28903</c:v>
                </c:pt>
                <c:pt idx="1">
                  <c:v>28487</c:v>
                </c:pt>
                <c:pt idx="2">
                  <c:v>31098</c:v>
                </c:pt>
                <c:pt idx="3">
                  <c:v>30851</c:v>
                </c:pt>
                <c:pt idx="4">
                  <c:v>30801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0-4CE6-BAB6-B6A0D75E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0-4CE6-BAB6-B6A0D75E3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18.600000000000001</c:v>
                </c:pt>
                <c:pt idx="1">
                  <c:v>12.3</c:v>
                </c:pt>
                <c:pt idx="2">
                  <c:v>7.1</c:v>
                </c:pt>
                <c:pt idx="3">
                  <c:v>11.7</c:v>
                </c:pt>
                <c:pt idx="4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1-4454-A1A5-1217A29CF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1-4454-A1A5-1217A29CF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79.8</c:v>
                </c:pt>
                <c:pt idx="1">
                  <c:v>87.2</c:v>
                </c:pt>
                <c:pt idx="2">
                  <c:v>89.5</c:v>
                </c:pt>
                <c:pt idx="3">
                  <c:v>79.7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F-48D2-8EEF-A42D6ECC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8D2-8EEF-A42D6ECC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84.3</c:v>
                </c:pt>
                <c:pt idx="1">
                  <c:v>92.1</c:v>
                </c:pt>
                <c:pt idx="2">
                  <c:v>94.3</c:v>
                </c:pt>
                <c:pt idx="3">
                  <c:v>85</c:v>
                </c:pt>
                <c:pt idx="4">
                  <c:v>80.099999999999994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8-4A5C-BA02-535F1AF2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8-4A5C-BA02-535F1AF2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94.1</c:v>
                </c:pt>
                <c:pt idx="1">
                  <c:v>104.1</c:v>
                </c:pt>
                <c:pt idx="2">
                  <c:v>104.7</c:v>
                </c:pt>
                <c:pt idx="3">
                  <c:v>96.3</c:v>
                </c:pt>
                <c:pt idx="4">
                  <c:v>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61B-BF44-3383D102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7-461B-BF44-3383D102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75.7</c:v>
                </c:pt>
                <c:pt idx="1">
                  <c:v>76.599999999999994</c:v>
                </c:pt>
                <c:pt idx="2">
                  <c:v>74.400000000000006</c:v>
                </c:pt>
                <c:pt idx="3">
                  <c:v>77.3</c:v>
                </c:pt>
                <c:pt idx="4">
                  <c:v>79.599999999999994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B-490F-8B67-0A8D5B0B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90F-8B67-0A8D5B0B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78.2</c:v>
                </c:pt>
                <c:pt idx="1">
                  <c:v>77.3</c:v>
                </c:pt>
                <c:pt idx="2">
                  <c:v>66.8</c:v>
                </c:pt>
                <c:pt idx="3">
                  <c:v>72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5-4248-845F-6F3AC193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5-4248-845F-6F3AC193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29704833</c:v>
                </c:pt>
                <c:pt idx="1">
                  <c:v>30287103</c:v>
                </c:pt>
                <c:pt idx="2">
                  <c:v>31420731</c:v>
                </c:pt>
                <c:pt idx="3">
                  <c:v>31568872</c:v>
                </c:pt>
                <c:pt idx="4">
                  <c:v>31858744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7-48BC-9694-5204EB97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7-48BC-9694-5204EB97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10.5</c:v>
                </c:pt>
                <c:pt idx="2">
                  <c:v>9.5</c:v>
                </c:pt>
                <c:pt idx="3">
                  <c:v>9.3000000000000007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A-45A4-8D77-7FD8FE69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A-45A4-8D77-7FD8FE69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65.599999999999994</c:v>
                </c:pt>
                <c:pt idx="2">
                  <c:v>62.5</c:v>
                </c:pt>
                <c:pt idx="3">
                  <c:v>66.599999999999994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8-4DFD-8741-1100C233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DFD-8741-1100C233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HT9" zoomScaleNormal="100" zoomScaleSheetLayoutView="70" workbookViewId="0">
      <selection activeCell="NY70" sqref="NY70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</row>
    <row r="3" spans="1:388" ht="9.75" customHeight="1" x14ac:dyDescent="0.15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</row>
    <row r="4" spans="1:388" ht="9.75" customHeight="1" x14ac:dyDescent="0.15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6" t="str">
        <f>データ!H6</f>
        <v>青森県おいらせ町　国民健康保険おいらせ病院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0" t="s">
        <v>9</v>
      </c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2"/>
      <c r="NX7" s="3"/>
    </row>
    <row r="8" spans="1:388" ht="18.75" customHeight="1" x14ac:dyDescent="0.15">
      <c r="A8" s="2"/>
      <c r="B8" s="124" t="str">
        <f>データ!K6</f>
        <v>当然財務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50床以上～100床未満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非設置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78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3" t="s">
        <v>10</v>
      </c>
      <c r="NK8" s="144"/>
      <c r="NL8" s="136" t="s">
        <v>11</v>
      </c>
      <c r="NM8" s="136"/>
      <c r="NN8" s="136"/>
      <c r="NO8" s="136"/>
      <c r="NP8" s="136"/>
      <c r="NQ8" s="136"/>
      <c r="NR8" s="136"/>
      <c r="NS8" s="136"/>
      <c r="NT8" s="136"/>
      <c r="NU8" s="136"/>
      <c r="NV8" s="136"/>
      <c r="NW8" s="137"/>
      <c r="NX8" s="3"/>
    </row>
    <row r="9" spans="1:388" ht="18.75" customHeight="1" x14ac:dyDescent="0.15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8" t="s">
        <v>20</v>
      </c>
      <c r="NK9" s="139"/>
      <c r="NL9" s="132" t="s">
        <v>21</v>
      </c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3"/>
      <c r="NX9" s="3"/>
    </row>
    <row r="10" spans="1:388" ht="18.75" customHeight="1" x14ac:dyDescent="0.15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7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78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4" t="s">
        <v>22</v>
      </c>
      <c r="NK10" s="135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15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08">
        <f>データ!U6</f>
        <v>25182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3817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65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65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15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95" t="s">
        <v>34</v>
      </c>
      <c r="NK14" s="95"/>
      <c r="NL14" s="95"/>
      <c r="NM14" s="95"/>
      <c r="NN14" s="95"/>
      <c r="NO14" s="95"/>
      <c r="NP14" s="95"/>
      <c r="NQ14" s="95"/>
      <c r="NR14" s="95"/>
      <c r="NS14" s="95"/>
      <c r="NT14" s="95"/>
      <c r="NU14" s="95"/>
      <c r="NV14" s="95"/>
      <c r="NW14" s="95"/>
      <c r="NX14" s="95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95"/>
      <c r="NK15" s="95"/>
      <c r="NL15" s="95"/>
      <c r="NM15" s="95"/>
      <c r="NN15" s="95"/>
      <c r="NO15" s="95"/>
      <c r="NP15" s="95"/>
      <c r="NQ15" s="95"/>
      <c r="NR15" s="95"/>
      <c r="NS15" s="95"/>
      <c r="NT15" s="95"/>
      <c r="NU15" s="95"/>
      <c r="NV15" s="95"/>
      <c r="NW15" s="95"/>
      <c r="NX15" s="95"/>
    </row>
    <row r="16" spans="1:388" ht="13.5" customHeight="1" x14ac:dyDescent="0.15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15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5" t="s">
        <v>44</v>
      </c>
      <c r="NK20" s="95"/>
      <c r="NL20" s="95"/>
      <c r="NM20" s="95"/>
      <c r="NN20" s="95"/>
      <c r="NO20" s="95"/>
      <c r="NP20" s="95"/>
      <c r="NQ20" s="95"/>
      <c r="NR20" s="95"/>
      <c r="NS20" s="95"/>
      <c r="NT20" s="95"/>
      <c r="NU20" s="95"/>
      <c r="NV20" s="95"/>
      <c r="NW20" s="95"/>
      <c r="NX20" s="95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6"/>
      <c r="NK21" s="96"/>
      <c r="NL21" s="96"/>
      <c r="NM21" s="96"/>
      <c r="NN21" s="96"/>
      <c r="NO21" s="96"/>
      <c r="NP21" s="96"/>
      <c r="NQ21" s="96"/>
      <c r="NR21" s="96"/>
      <c r="NS21" s="96"/>
      <c r="NT21" s="96"/>
      <c r="NU21" s="96"/>
      <c r="NV21" s="96"/>
      <c r="NW21" s="96"/>
      <c r="NX21" s="96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192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89"/>
      <c r="NK23" s="90"/>
      <c r="NL23" s="90"/>
      <c r="NM23" s="90"/>
      <c r="NN23" s="90"/>
      <c r="NO23" s="90"/>
      <c r="NP23" s="90"/>
      <c r="NQ23" s="90"/>
      <c r="NR23" s="90"/>
      <c r="NS23" s="90"/>
      <c r="NT23" s="90"/>
      <c r="NU23" s="90"/>
      <c r="NV23" s="90"/>
      <c r="NW23" s="90"/>
      <c r="NX23" s="91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89"/>
      <c r="NK24" s="90"/>
      <c r="NL24" s="90"/>
      <c r="NM24" s="90"/>
      <c r="NN24" s="90"/>
      <c r="NO24" s="90"/>
      <c r="NP24" s="90"/>
      <c r="NQ24" s="90"/>
      <c r="NR24" s="90"/>
      <c r="NS24" s="90"/>
      <c r="NT24" s="90"/>
      <c r="NU24" s="90"/>
      <c r="NV24" s="90"/>
      <c r="NW24" s="90"/>
      <c r="NX24" s="91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89"/>
      <c r="NK25" s="90"/>
      <c r="NL25" s="90"/>
      <c r="NM25" s="90"/>
      <c r="NN25" s="90"/>
      <c r="NO25" s="90"/>
      <c r="NP25" s="90"/>
      <c r="NQ25" s="90"/>
      <c r="NR25" s="90"/>
      <c r="NS25" s="90"/>
      <c r="NT25" s="90"/>
      <c r="NU25" s="90"/>
      <c r="NV25" s="90"/>
      <c r="NW25" s="90"/>
      <c r="NX25" s="91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89"/>
      <c r="NK26" s="90"/>
      <c r="NL26" s="90"/>
      <c r="NM26" s="90"/>
      <c r="NN26" s="90"/>
      <c r="NO26" s="90"/>
      <c r="NP26" s="90"/>
      <c r="NQ26" s="90"/>
      <c r="NR26" s="90"/>
      <c r="NS26" s="90"/>
      <c r="NT26" s="90"/>
      <c r="NU26" s="90"/>
      <c r="NV26" s="90"/>
      <c r="NW26" s="90"/>
      <c r="NX26" s="91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89"/>
      <c r="NK27" s="90"/>
      <c r="NL27" s="90"/>
      <c r="NM27" s="90"/>
      <c r="NN27" s="90"/>
      <c r="NO27" s="90"/>
      <c r="NP27" s="90"/>
      <c r="NQ27" s="90"/>
      <c r="NR27" s="90"/>
      <c r="NS27" s="90"/>
      <c r="NT27" s="90"/>
      <c r="NU27" s="90"/>
      <c r="NV27" s="90"/>
      <c r="NW27" s="90"/>
      <c r="NX27" s="91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89"/>
      <c r="NK28" s="90"/>
      <c r="NL28" s="90"/>
      <c r="NM28" s="90"/>
      <c r="NN28" s="90"/>
      <c r="NO28" s="90"/>
      <c r="NP28" s="90"/>
      <c r="NQ28" s="90"/>
      <c r="NR28" s="90"/>
      <c r="NS28" s="90"/>
      <c r="NT28" s="90"/>
      <c r="NU28" s="90"/>
      <c r="NV28" s="90"/>
      <c r="NW28" s="90"/>
      <c r="NX28" s="91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89"/>
      <c r="NK29" s="90"/>
      <c r="NL29" s="90"/>
      <c r="NM29" s="90"/>
      <c r="NN29" s="90"/>
      <c r="NO29" s="90"/>
      <c r="NP29" s="90"/>
      <c r="NQ29" s="90"/>
      <c r="NR29" s="90"/>
      <c r="NS29" s="90"/>
      <c r="NT29" s="90"/>
      <c r="NU29" s="90"/>
      <c r="NV29" s="90"/>
      <c r="NW29" s="90"/>
      <c r="NX29" s="91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89"/>
      <c r="NK30" s="90"/>
      <c r="NL30" s="90"/>
      <c r="NM30" s="90"/>
      <c r="NN30" s="90"/>
      <c r="NO30" s="90"/>
      <c r="NP30" s="90"/>
      <c r="NQ30" s="90"/>
      <c r="NR30" s="90"/>
      <c r="NS30" s="90"/>
      <c r="NT30" s="90"/>
      <c r="NU30" s="90"/>
      <c r="NV30" s="90"/>
      <c r="NW30" s="90"/>
      <c r="NX30" s="91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89"/>
      <c r="NK31" s="90"/>
      <c r="NL31" s="90"/>
      <c r="NM31" s="90"/>
      <c r="NN31" s="90"/>
      <c r="NO31" s="90"/>
      <c r="NP31" s="90"/>
      <c r="NQ31" s="90"/>
      <c r="NR31" s="90"/>
      <c r="NS31" s="90"/>
      <c r="NT31" s="90"/>
      <c r="NU31" s="90"/>
      <c r="NV31" s="90"/>
      <c r="NW31" s="90"/>
      <c r="NX31" s="91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89"/>
      <c r="NK32" s="90"/>
      <c r="NL32" s="90"/>
      <c r="NM32" s="90"/>
      <c r="NN32" s="90"/>
      <c r="NO32" s="90"/>
      <c r="NP32" s="90"/>
      <c r="NQ32" s="90"/>
      <c r="NR32" s="90"/>
      <c r="NS32" s="90"/>
      <c r="NT32" s="90"/>
      <c r="NU32" s="90"/>
      <c r="NV32" s="90"/>
      <c r="NW32" s="90"/>
      <c r="NX32" s="91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94.1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104.1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104.7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96.3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93.6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84.3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92.1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94.3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85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80.099999999999994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79.8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87.2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89.5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79.7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75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63.6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68.400000000000006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59.6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64.3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66.2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89"/>
      <c r="NK33" s="90"/>
      <c r="NL33" s="90"/>
      <c r="NM33" s="90"/>
      <c r="NN33" s="90"/>
      <c r="NO33" s="90"/>
      <c r="NP33" s="90"/>
      <c r="NQ33" s="90"/>
      <c r="NR33" s="90"/>
      <c r="NS33" s="90"/>
      <c r="NT33" s="90"/>
      <c r="NU33" s="90"/>
      <c r="NV33" s="90"/>
      <c r="NW33" s="90"/>
      <c r="NX33" s="91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100.7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101.9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96.7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93.7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73.8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75.5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74.599999999999994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73.599999999999994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71.2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69.900000000000006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71.599999999999994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70.8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69.7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67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62.3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62.1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60.2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60.6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62.8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2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4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5" t="s">
        <v>62</v>
      </c>
      <c r="NK35" s="95"/>
      <c r="NL35" s="95"/>
      <c r="NM35" s="95"/>
      <c r="NN35" s="95"/>
      <c r="NO35" s="95"/>
      <c r="NP35" s="95"/>
      <c r="NQ35" s="95"/>
      <c r="NR35" s="95"/>
      <c r="NS35" s="95"/>
      <c r="NT35" s="95"/>
      <c r="NU35" s="95"/>
      <c r="NV35" s="95"/>
      <c r="NW35" s="95"/>
      <c r="NX35" s="95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6"/>
      <c r="NK36" s="96"/>
      <c r="NL36" s="96"/>
      <c r="NM36" s="96"/>
      <c r="NN36" s="96"/>
      <c r="NO36" s="96"/>
      <c r="NP36" s="96"/>
      <c r="NQ36" s="96"/>
      <c r="NR36" s="96"/>
      <c r="NS36" s="96"/>
      <c r="NT36" s="96"/>
      <c r="NU36" s="96"/>
      <c r="NV36" s="96"/>
      <c r="NW36" s="96"/>
      <c r="NX36" s="96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89" t="s">
        <v>193</v>
      </c>
      <c r="NK39" s="90"/>
      <c r="NL39" s="90"/>
      <c r="NM39" s="90"/>
      <c r="NN39" s="90"/>
      <c r="NO39" s="90"/>
      <c r="NP39" s="90"/>
      <c r="NQ39" s="90"/>
      <c r="NR39" s="90"/>
      <c r="NS39" s="90"/>
      <c r="NT39" s="90"/>
      <c r="NU39" s="90"/>
      <c r="NV39" s="90"/>
      <c r="NW39" s="90"/>
      <c r="NX39" s="91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89"/>
      <c r="NK40" s="90"/>
      <c r="NL40" s="90"/>
      <c r="NM40" s="90"/>
      <c r="NN40" s="90"/>
      <c r="NO40" s="90"/>
      <c r="NP40" s="90"/>
      <c r="NQ40" s="90"/>
      <c r="NR40" s="90"/>
      <c r="NS40" s="90"/>
      <c r="NT40" s="90"/>
      <c r="NU40" s="90"/>
      <c r="NV40" s="90"/>
      <c r="NW40" s="90"/>
      <c r="NX40" s="91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89"/>
      <c r="NK41" s="90"/>
      <c r="NL41" s="90"/>
      <c r="NM41" s="90"/>
      <c r="NN41" s="90"/>
      <c r="NO41" s="90"/>
      <c r="NP41" s="90"/>
      <c r="NQ41" s="90"/>
      <c r="NR41" s="90"/>
      <c r="NS41" s="90"/>
      <c r="NT41" s="90"/>
      <c r="NU41" s="90"/>
      <c r="NV41" s="90"/>
      <c r="NW41" s="90"/>
      <c r="NX41" s="91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89"/>
      <c r="NK42" s="90"/>
      <c r="NL42" s="90"/>
      <c r="NM42" s="90"/>
      <c r="NN42" s="90"/>
      <c r="NO42" s="90"/>
      <c r="NP42" s="90"/>
      <c r="NQ42" s="90"/>
      <c r="NR42" s="90"/>
      <c r="NS42" s="90"/>
      <c r="NT42" s="90"/>
      <c r="NU42" s="90"/>
      <c r="NV42" s="90"/>
      <c r="NW42" s="90"/>
      <c r="NX42" s="91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89"/>
      <c r="NK43" s="90"/>
      <c r="NL43" s="90"/>
      <c r="NM43" s="90"/>
      <c r="NN43" s="90"/>
      <c r="NO43" s="90"/>
      <c r="NP43" s="90"/>
      <c r="NQ43" s="90"/>
      <c r="NR43" s="90"/>
      <c r="NS43" s="90"/>
      <c r="NT43" s="90"/>
      <c r="NU43" s="90"/>
      <c r="NV43" s="90"/>
      <c r="NW43" s="90"/>
      <c r="NX43" s="91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89"/>
      <c r="NK44" s="90"/>
      <c r="NL44" s="90"/>
      <c r="NM44" s="90"/>
      <c r="NN44" s="90"/>
      <c r="NO44" s="90"/>
      <c r="NP44" s="90"/>
      <c r="NQ44" s="90"/>
      <c r="NR44" s="90"/>
      <c r="NS44" s="90"/>
      <c r="NT44" s="90"/>
      <c r="NU44" s="90"/>
      <c r="NV44" s="90"/>
      <c r="NW44" s="90"/>
      <c r="NX44" s="91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89"/>
      <c r="NK45" s="90"/>
      <c r="NL45" s="90"/>
      <c r="NM45" s="90"/>
      <c r="NN45" s="90"/>
      <c r="NO45" s="90"/>
      <c r="NP45" s="90"/>
      <c r="NQ45" s="90"/>
      <c r="NR45" s="90"/>
      <c r="NS45" s="90"/>
      <c r="NT45" s="90"/>
      <c r="NU45" s="90"/>
      <c r="NV45" s="90"/>
      <c r="NW45" s="90"/>
      <c r="NX45" s="91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89"/>
      <c r="NK46" s="90"/>
      <c r="NL46" s="90"/>
      <c r="NM46" s="90"/>
      <c r="NN46" s="90"/>
      <c r="NO46" s="90"/>
      <c r="NP46" s="90"/>
      <c r="NQ46" s="90"/>
      <c r="NR46" s="90"/>
      <c r="NS46" s="90"/>
      <c r="NT46" s="90"/>
      <c r="NU46" s="90"/>
      <c r="NV46" s="90"/>
      <c r="NW46" s="90"/>
      <c r="NX46" s="91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89"/>
      <c r="NK47" s="90"/>
      <c r="NL47" s="90"/>
      <c r="NM47" s="90"/>
      <c r="NN47" s="90"/>
      <c r="NO47" s="90"/>
      <c r="NP47" s="90"/>
      <c r="NQ47" s="90"/>
      <c r="NR47" s="90"/>
      <c r="NS47" s="90"/>
      <c r="NT47" s="90"/>
      <c r="NU47" s="90"/>
      <c r="NV47" s="90"/>
      <c r="NW47" s="90"/>
      <c r="NX47" s="91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89"/>
      <c r="NK48" s="90"/>
      <c r="NL48" s="90"/>
      <c r="NM48" s="90"/>
      <c r="NN48" s="90"/>
      <c r="NO48" s="90"/>
      <c r="NP48" s="90"/>
      <c r="NQ48" s="90"/>
      <c r="NR48" s="90"/>
      <c r="NS48" s="90"/>
      <c r="NT48" s="90"/>
      <c r="NU48" s="90"/>
      <c r="NV48" s="90"/>
      <c r="NW48" s="90"/>
      <c r="NX48" s="91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89"/>
      <c r="NK49" s="90"/>
      <c r="NL49" s="90"/>
      <c r="NM49" s="90"/>
      <c r="NN49" s="90"/>
      <c r="NO49" s="90"/>
      <c r="NP49" s="90"/>
      <c r="NQ49" s="90"/>
      <c r="NR49" s="90"/>
      <c r="NS49" s="90"/>
      <c r="NT49" s="90"/>
      <c r="NU49" s="90"/>
      <c r="NV49" s="90"/>
      <c r="NW49" s="90"/>
      <c r="NX49" s="91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89"/>
      <c r="NK50" s="90"/>
      <c r="NL50" s="90"/>
      <c r="NM50" s="90"/>
      <c r="NN50" s="90"/>
      <c r="NO50" s="90"/>
      <c r="NP50" s="90"/>
      <c r="NQ50" s="90"/>
      <c r="NR50" s="90"/>
      <c r="NS50" s="90"/>
      <c r="NT50" s="90"/>
      <c r="NU50" s="90"/>
      <c r="NV50" s="90"/>
      <c r="NW50" s="90"/>
      <c r="NX50" s="91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2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4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89" t="s">
        <v>194</v>
      </c>
      <c r="NK54" s="90"/>
      <c r="NL54" s="90"/>
      <c r="NM54" s="90"/>
      <c r="NN54" s="90"/>
      <c r="NO54" s="90"/>
      <c r="NP54" s="90"/>
      <c r="NQ54" s="90"/>
      <c r="NR54" s="90"/>
      <c r="NS54" s="90"/>
      <c r="NT54" s="90"/>
      <c r="NU54" s="90"/>
      <c r="NV54" s="90"/>
      <c r="NW54" s="90"/>
      <c r="NX54" s="91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28903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28487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31098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30851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30801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6277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6363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6588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6551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6013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69.7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65.599999999999994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62.5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66.599999999999994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74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11.6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10.5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9.5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9.3000000000000007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10.3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89"/>
      <c r="NK55" s="90"/>
      <c r="NL55" s="90"/>
      <c r="NM55" s="90"/>
      <c r="NN55" s="90"/>
      <c r="NO55" s="90"/>
      <c r="NP55" s="90"/>
      <c r="NQ55" s="90"/>
      <c r="NR55" s="90"/>
      <c r="NS55" s="90"/>
      <c r="NT55" s="90"/>
      <c r="NU55" s="90"/>
      <c r="NV55" s="90"/>
      <c r="NW55" s="90"/>
      <c r="NX55" s="91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27227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28176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29348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29723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30242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9509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9548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9992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9779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9547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77.7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75.7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75.400000000000006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77.5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80.900000000000006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15.7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14.6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15.1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14.9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14.8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89"/>
      <c r="NK56" s="90"/>
      <c r="NL56" s="90"/>
      <c r="NM56" s="90"/>
      <c r="NN56" s="90"/>
      <c r="NO56" s="90"/>
      <c r="NP56" s="90"/>
      <c r="NQ56" s="90"/>
      <c r="NR56" s="90"/>
      <c r="NS56" s="90"/>
      <c r="NT56" s="90"/>
      <c r="NU56" s="90"/>
      <c r="NV56" s="90"/>
      <c r="NW56" s="90"/>
      <c r="NX56" s="91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89"/>
      <c r="NK57" s="90"/>
      <c r="NL57" s="90"/>
      <c r="NM57" s="90"/>
      <c r="NN57" s="90"/>
      <c r="NO57" s="90"/>
      <c r="NP57" s="90"/>
      <c r="NQ57" s="90"/>
      <c r="NR57" s="90"/>
      <c r="NS57" s="90"/>
      <c r="NT57" s="90"/>
      <c r="NU57" s="90"/>
      <c r="NV57" s="90"/>
      <c r="NW57" s="90"/>
      <c r="NX57" s="91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89"/>
      <c r="NK58" s="90"/>
      <c r="NL58" s="90"/>
      <c r="NM58" s="90"/>
      <c r="NN58" s="90"/>
      <c r="NO58" s="90"/>
      <c r="NP58" s="90"/>
      <c r="NQ58" s="90"/>
      <c r="NR58" s="90"/>
      <c r="NS58" s="90"/>
      <c r="NT58" s="90"/>
      <c r="NU58" s="90"/>
      <c r="NV58" s="90"/>
      <c r="NW58" s="90"/>
      <c r="NX58" s="91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89"/>
      <c r="NK59" s="90"/>
      <c r="NL59" s="90"/>
      <c r="NM59" s="90"/>
      <c r="NN59" s="90"/>
      <c r="NO59" s="90"/>
      <c r="NP59" s="90"/>
      <c r="NQ59" s="90"/>
      <c r="NR59" s="90"/>
      <c r="NS59" s="90"/>
      <c r="NT59" s="90"/>
      <c r="NU59" s="90"/>
      <c r="NV59" s="90"/>
      <c r="NW59" s="90"/>
      <c r="NX59" s="91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89"/>
      <c r="NK60" s="90"/>
      <c r="NL60" s="90"/>
      <c r="NM60" s="90"/>
      <c r="NN60" s="90"/>
      <c r="NO60" s="90"/>
      <c r="NP60" s="90"/>
      <c r="NQ60" s="90"/>
      <c r="NR60" s="90"/>
      <c r="NS60" s="90"/>
      <c r="NT60" s="90"/>
      <c r="NU60" s="90"/>
      <c r="NV60" s="90"/>
      <c r="NW60" s="90"/>
      <c r="NX60" s="91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89"/>
      <c r="NK61" s="90"/>
      <c r="NL61" s="90"/>
      <c r="NM61" s="90"/>
      <c r="NN61" s="90"/>
      <c r="NO61" s="90"/>
      <c r="NP61" s="90"/>
      <c r="NQ61" s="90"/>
      <c r="NR61" s="90"/>
      <c r="NS61" s="90"/>
      <c r="NT61" s="90"/>
      <c r="NU61" s="90"/>
      <c r="NV61" s="90"/>
      <c r="NW61" s="90"/>
      <c r="NX61" s="91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89"/>
      <c r="NK62" s="90"/>
      <c r="NL62" s="90"/>
      <c r="NM62" s="90"/>
      <c r="NN62" s="90"/>
      <c r="NO62" s="90"/>
      <c r="NP62" s="90"/>
      <c r="NQ62" s="90"/>
      <c r="NR62" s="90"/>
      <c r="NS62" s="90"/>
      <c r="NT62" s="90"/>
      <c r="NU62" s="90"/>
      <c r="NV62" s="90"/>
      <c r="NW62" s="90"/>
      <c r="NX62" s="91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89"/>
      <c r="NK63" s="90"/>
      <c r="NL63" s="90"/>
      <c r="NM63" s="90"/>
      <c r="NN63" s="90"/>
      <c r="NO63" s="90"/>
      <c r="NP63" s="90"/>
      <c r="NQ63" s="90"/>
      <c r="NR63" s="90"/>
      <c r="NS63" s="90"/>
      <c r="NT63" s="90"/>
      <c r="NU63" s="90"/>
      <c r="NV63" s="90"/>
      <c r="NW63" s="90"/>
      <c r="NX63" s="91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89"/>
      <c r="NK64" s="90"/>
      <c r="NL64" s="90"/>
      <c r="NM64" s="90"/>
      <c r="NN64" s="90"/>
      <c r="NO64" s="90"/>
      <c r="NP64" s="90"/>
      <c r="NQ64" s="90"/>
      <c r="NR64" s="90"/>
      <c r="NS64" s="90"/>
      <c r="NT64" s="90"/>
      <c r="NU64" s="90"/>
      <c r="NV64" s="90"/>
      <c r="NW64" s="90"/>
      <c r="NX64" s="91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89"/>
      <c r="NK65" s="90"/>
      <c r="NL65" s="90"/>
      <c r="NM65" s="90"/>
      <c r="NN65" s="90"/>
      <c r="NO65" s="90"/>
      <c r="NP65" s="90"/>
      <c r="NQ65" s="90"/>
      <c r="NR65" s="90"/>
      <c r="NS65" s="90"/>
      <c r="NT65" s="90"/>
      <c r="NU65" s="90"/>
      <c r="NV65" s="90"/>
      <c r="NW65" s="90"/>
      <c r="NX65" s="91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89"/>
      <c r="NK66" s="90"/>
      <c r="NL66" s="90"/>
      <c r="NM66" s="90"/>
      <c r="NN66" s="90"/>
      <c r="NO66" s="90"/>
      <c r="NP66" s="90"/>
      <c r="NQ66" s="90"/>
      <c r="NR66" s="90"/>
      <c r="NS66" s="90"/>
      <c r="NT66" s="90"/>
      <c r="NU66" s="90"/>
      <c r="NV66" s="90"/>
      <c r="NW66" s="90"/>
      <c r="NX66" s="91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2"/>
      <c r="NK67" s="93"/>
      <c r="NL67" s="93"/>
      <c r="NM67" s="93"/>
      <c r="NN67" s="93"/>
      <c r="NO67" s="93"/>
      <c r="NP67" s="93"/>
      <c r="NQ67" s="93"/>
      <c r="NR67" s="93"/>
      <c r="NS67" s="93"/>
      <c r="NT67" s="93"/>
      <c r="NU67" s="93"/>
      <c r="NV67" s="93"/>
      <c r="NW67" s="93"/>
      <c r="NX67" s="94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195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15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18.600000000000001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12.3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7.1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11.7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20.100000000000001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75.7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76.599999999999994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74.400000000000006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77.3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79.599999999999994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78.2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77.3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66.8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72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77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29704833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30287103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31420731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31568872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31858744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15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131.30000000000001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133.6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144.6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168.7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58.3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59.8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72.3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42330999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43068047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44341948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45796115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48319566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15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99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qrwxBd7ZyE5FXFZ7bjp70FIh2vuwxitL8irr05OXarqpWuSy2VvDtLRDoFOIkIQAD2XSLGgk3o1Ac9GTAInQnw==" saltValue="Kp/Ou8u5IeMu4k+0LT1/8Q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IZ54:JN54"/>
    <mergeCell ref="KF54:KT54"/>
    <mergeCell ref="KU54:LI54"/>
    <mergeCell ref="LJ54:LX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KF55:KT55"/>
    <mergeCell ref="KU55:LI55"/>
    <mergeCell ref="LJ55:LX55"/>
    <mergeCell ref="LY55:MM55"/>
    <mergeCell ref="MN55:NB55"/>
    <mergeCell ref="IZ55:JN55"/>
    <mergeCell ref="JW55:KE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113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114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115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116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117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118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119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120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121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122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123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124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15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160</v>
      </c>
      <c r="AU5" s="49" t="s">
        <v>161</v>
      </c>
      <c r="AV5" s="49" t="s">
        <v>162</v>
      </c>
      <c r="AW5" s="49" t="s">
        <v>152</v>
      </c>
      <c r="AX5" s="49" t="s">
        <v>163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149</v>
      </c>
      <c r="BF5" s="49" t="s">
        <v>164</v>
      </c>
      <c r="BG5" s="49" t="s">
        <v>165</v>
      </c>
      <c r="BH5" s="49" t="s">
        <v>166</v>
      </c>
      <c r="BI5" s="49" t="s">
        <v>163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149</v>
      </c>
      <c r="BQ5" s="49" t="s">
        <v>150</v>
      </c>
      <c r="BR5" s="49" t="s">
        <v>162</v>
      </c>
      <c r="BS5" s="49" t="s">
        <v>167</v>
      </c>
      <c r="BT5" s="49" t="s">
        <v>163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149</v>
      </c>
      <c r="CB5" s="49" t="s">
        <v>161</v>
      </c>
      <c r="CC5" s="49" t="s">
        <v>151</v>
      </c>
      <c r="CD5" s="49" t="s">
        <v>152</v>
      </c>
      <c r="CE5" s="49" t="s">
        <v>163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168</v>
      </c>
      <c r="CM5" s="49" t="s">
        <v>164</v>
      </c>
      <c r="CN5" s="49" t="s">
        <v>162</v>
      </c>
      <c r="CO5" s="49" t="s">
        <v>169</v>
      </c>
      <c r="CP5" s="49" t="s">
        <v>163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149</v>
      </c>
      <c r="CX5" s="49" t="s">
        <v>164</v>
      </c>
      <c r="CY5" s="49" t="s">
        <v>151</v>
      </c>
      <c r="CZ5" s="49" t="s">
        <v>152</v>
      </c>
      <c r="DA5" s="49" t="s">
        <v>163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160</v>
      </c>
      <c r="DI5" s="49" t="s">
        <v>150</v>
      </c>
      <c r="DJ5" s="49" t="s">
        <v>151</v>
      </c>
      <c r="DK5" s="49" t="s">
        <v>166</v>
      </c>
      <c r="DL5" s="49" t="s">
        <v>163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149</v>
      </c>
      <c r="DT5" s="49" t="s">
        <v>161</v>
      </c>
      <c r="DU5" s="49" t="s">
        <v>162</v>
      </c>
      <c r="DV5" s="49" t="s">
        <v>166</v>
      </c>
      <c r="DW5" s="49" t="s">
        <v>170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160</v>
      </c>
      <c r="EE5" s="49" t="s">
        <v>150</v>
      </c>
      <c r="EF5" s="49" t="s">
        <v>162</v>
      </c>
      <c r="EG5" s="49" t="s">
        <v>166</v>
      </c>
      <c r="EH5" s="49" t="s">
        <v>153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160</v>
      </c>
      <c r="EP5" s="49" t="s">
        <v>164</v>
      </c>
      <c r="EQ5" s="49" t="s">
        <v>162</v>
      </c>
      <c r="ER5" s="49" t="s">
        <v>167</v>
      </c>
      <c r="ES5" s="49" t="s">
        <v>153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171</v>
      </c>
      <c r="EZ5" s="49" t="s">
        <v>168</v>
      </c>
      <c r="FA5" s="49" t="s">
        <v>161</v>
      </c>
      <c r="FB5" s="49" t="s">
        <v>162</v>
      </c>
      <c r="FC5" s="49" t="s">
        <v>166</v>
      </c>
      <c r="FD5" s="49" t="s">
        <v>163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15">
      <c r="A6" s="35" t="s">
        <v>172</v>
      </c>
      <c r="B6" s="50">
        <f>B8</f>
        <v>2024</v>
      </c>
      <c r="C6" s="50">
        <f t="shared" ref="C6:M6" si="2">C8</f>
        <v>24121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7" t="str">
        <f>IF(H8&lt;&gt;I8,H8,"")&amp;IF(I8&lt;&gt;J8,I8,"")&amp;"　"&amp;J8</f>
        <v>青森県おいらせ町　国民健康保険おいらせ病院</v>
      </c>
      <c r="I6" s="148"/>
      <c r="J6" s="149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7</v>
      </c>
      <c r="R6" s="50" t="str">
        <f t="shared" si="3"/>
        <v>-</v>
      </c>
      <c r="S6" s="50" t="str">
        <f t="shared" si="3"/>
        <v>ド 訓</v>
      </c>
      <c r="T6" s="50" t="str">
        <f t="shared" si="3"/>
        <v>救</v>
      </c>
      <c r="U6" s="51">
        <f>U8</f>
        <v>25182</v>
      </c>
      <c r="V6" s="51">
        <f>V8</f>
        <v>3817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78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78</v>
      </c>
      <c r="AF6" s="51">
        <f t="shared" si="3"/>
        <v>65</v>
      </c>
      <c r="AG6" s="51" t="str">
        <f t="shared" si="3"/>
        <v>-</v>
      </c>
      <c r="AH6" s="51">
        <f t="shared" si="3"/>
        <v>65</v>
      </c>
      <c r="AI6" s="52">
        <f>IF(AI8="-",NA(),AI8)</f>
        <v>94.1</v>
      </c>
      <c r="AJ6" s="52">
        <f t="shared" ref="AJ6:AR6" si="5">IF(AJ8="-",NA(),AJ8)</f>
        <v>104.1</v>
      </c>
      <c r="AK6" s="52">
        <f t="shared" si="5"/>
        <v>104.7</v>
      </c>
      <c r="AL6" s="52">
        <f t="shared" si="5"/>
        <v>96.3</v>
      </c>
      <c r="AM6" s="52">
        <f t="shared" si="5"/>
        <v>93.6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84.3</v>
      </c>
      <c r="AU6" s="52">
        <f t="shared" ref="AU6:BC6" si="6">IF(AU8="-",NA(),AU8)</f>
        <v>92.1</v>
      </c>
      <c r="AV6" s="52">
        <f t="shared" si="6"/>
        <v>94.3</v>
      </c>
      <c r="AW6" s="52">
        <f t="shared" si="6"/>
        <v>85</v>
      </c>
      <c r="AX6" s="52">
        <f t="shared" si="6"/>
        <v>80.099999999999994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79.8</v>
      </c>
      <c r="BF6" s="52">
        <f t="shared" ref="BF6:BN6" si="7">IF(BF8="-",NA(),BF8)</f>
        <v>87.2</v>
      </c>
      <c r="BG6" s="52">
        <f t="shared" si="7"/>
        <v>89.5</v>
      </c>
      <c r="BH6" s="52">
        <f t="shared" si="7"/>
        <v>79.7</v>
      </c>
      <c r="BI6" s="52">
        <f t="shared" si="7"/>
        <v>75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63.6</v>
      </c>
      <c r="BQ6" s="52">
        <f t="shared" ref="BQ6:BY6" si="8">IF(BQ8="-",NA(),BQ8)</f>
        <v>68.400000000000006</v>
      </c>
      <c r="BR6" s="52">
        <f t="shared" si="8"/>
        <v>59.6</v>
      </c>
      <c r="BS6" s="52">
        <f t="shared" si="8"/>
        <v>64.3</v>
      </c>
      <c r="BT6" s="52">
        <f t="shared" si="8"/>
        <v>66.2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28903</v>
      </c>
      <c r="CB6" s="53">
        <f t="shared" ref="CB6:CJ6" si="9">IF(CB8="-",NA(),CB8)</f>
        <v>28487</v>
      </c>
      <c r="CC6" s="53">
        <f t="shared" si="9"/>
        <v>31098</v>
      </c>
      <c r="CD6" s="53">
        <f t="shared" si="9"/>
        <v>30851</v>
      </c>
      <c r="CE6" s="53">
        <f t="shared" si="9"/>
        <v>30801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6277</v>
      </c>
      <c r="CM6" s="53">
        <f t="shared" ref="CM6:CU6" si="10">IF(CM8="-",NA(),CM8)</f>
        <v>6363</v>
      </c>
      <c r="CN6" s="53">
        <f t="shared" si="10"/>
        <v>6588</v>
      </c>
      <c r="CO6" s="53">
        <f t="shared" si="10"/>
        <v>6551</v>
      </c>
      <c r="CP6" s="53">
        <f t="shared" si="10"/>
        <v>6013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69.7</v>
      </c>
      <c r="CX6" s="52">
        <f t="shared" ref="CX6:DF6" si="11">IF(CX8="-",NA(),CX8)</f>
        <v>65.599999999999994</v>
      </c>
      <c r="CY6" s="52">
        <f t="shared" si="11"/>
        <v>62.5</v>
      </c>
      <c r="CZ6" s="52">
        <f t="shared" si="11"/>
        <v>66.599999999999994</v>
      </c>
      <c r="DA6" s="52">
        <f t="shared" si="11"/>
        <v>74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11.6</v>
      </c>
      <c r="DI6" s="52">
        <f t="shared" ref="DI6:DQ6" si="12">IF(DI8="-",NA(),DI8)</f>
        <v>10.5</v>
      </c>
      <c r="DJ6" s="52">
        <f t="shared" si="12"/>
        <v>9.5</v>
      </c>
      <c r="DK6" s="52">
        <f t="shared" si="12"/>
        <v>9.3000000000000007</v>
      </c>
      <c r="DL6" s="52">
        <f t="shared" si="12"/>
        <v>10.3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18.600000000000001</v>
      </c>
      <c r="DT6" s="52">
        <f t="shared" ref="DT6:EB6" si="13">IF(DT8="-",NA(),DT8)</f>
        <v>12.3</v>
      </c>
      <c r="DU6" s="52">
        <f t="shared" si="13"/>
        <v>7.1</v>
      </c>
      <c r="DV6" s="52">
        <f t="shared" si="13"/>
        <v>11.7</v>
      </c>
      <c r="DW6" s="52">
        <f t="shared" si="13"/>
        <v>20.100000000000001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75.7</v>
      </c>
      <c r="EE6" s="52">
        <f t="shared" ref="EE6:EM6" si="14">IF(EE8="-",NA(),EE8)</f>
        <v>76.599999999999994</v>
      </c>
      <c r="EF6" s="52">
        <f t="shared" si="14"/>
        <v>74.400000000000006</v>
      </c>
      <c r="EG6" s="52">
        <f t="shared" si="14"/>
        <v>77.3</v>
      </c>
      <c r="EH6" s="52">
        <f t="shared" si="14"/>
        <v>79.599999999999994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78.2</v>
      </c>
      <c r="EP6" s="52">
        <f t="shared" ref="EP6:EX6" si="15">IF(EP8="-",NA(),EP8)</f>
        <v>77.3</v>
      </c>
      <c r="EQ6" s="52">
        <f t="shared" si="15"/>
        <v>66.8</v>
      </c>
      <c r="ER6" s="52">
        <f t="shared" si="15"/>
        <v>72</v>
      </c>
      <c r="ES6" s="52">
        <f t="shared" si="15"/>
        <v>77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29704833</v>
      </c>
      <c r="FA6" s="53">
        <f t="shared" ref="FA6:FI6" si="16">IF(FA8="-",NA(),FA8)</f>
        <v>30287103</v>
      </c>
      <c r="FB6" s="53">
        <f t="shared" si="16"/>
        <v>31420731</v>
      </c>
      <c r="FC6" s="53">
        <f t="shared" si="16"/>
        <v>31568872</v>
      </c>
      <c r="FD6" s="53">
        <f t="shared" si="16"/>
        <v>31858744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173</v>
      </c>
      <c r="B7" s="50">
        <f t="shared" ref="B7:AH7" si="17">B8</f>
        <v>2024</v>
      </c>
      <c r="C7" s="50">
        <f t="shared" si="17"/>
        <v>24121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非設置</v>
      </c>
      <c r="P7" s="50" t="str">
        <f>P8</f>
        <v>直営</v>
      </c>
      <c r="Q7" s="51">
        <f t="shared" si="17"/>
        <v>7</v>
      </c>
      <c r="R7" s="50" t="str">
        <f t="shared" si="17"/>
        <v>-</v>
      </c>
      <c r="S7" s="50" t="str">
        <f t="shared" si="17"/>
        <v>ド 訓</v>
      </c>
      <c r="T7" s="50" t="str">
        <f t="shared" si="17"/>
        <v>救</v>
      </c>
      <c r="U7" s="51">
        <f>U8</f>
        <v>25182</v>
      </c>
      <c r="V7" s="51">
        <f>V8</f>
        <v>3817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78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78</v>
      </c>
      <c r="AF7" s="51">
        <f t="shared" si="17"/>
        <v>65</v>
      </c>
      <c r="AG7" s="51" t="str">
        <f t="shared" si="17"/>
        <v>-</v>
      </c>
      <c r="AH7" s="51">
        <f t="shared" si="17"/>
        <v>65</v>
      </c>
      <c r="AI7" s="52">
        <f>AI8</f>
        <v>94.1</v>
      </c>
      <c r="AJ7" s="52">
        <f t="shared" ref="AJ7:AR7" si="18">AJ8</f>
        <v>104.1</v>
      </c>
      <c r="AK7" s="52">
        <f t="shared" si="18"/>
        <v>104.7</v>
      </c>
      <c r="AL7" s="52">
        <f t="shared" si="18"/>
        <v>96.3</v>
      </c>
      <c r="AM7" s="52">
        <f t="shared" si="18"/>
        <v>93.6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84.3</v>
      </c>
      <c r="AU7" s="52">
        <f t="shared" ref="AU7:BC7" si="19">AU8</f>
        <v>92.1</v>
      </c>
      <c r="AV7" s="52">
        <f t="shared" si="19"/>
        <v>94.3</v>
      </c>
      <c r="AW7" s="52">
        <f t="shared" si="19"/>
        <v>85</v>
      </c>
      <c r="AX7" s="52">
        <f t="shared" si="19"/>
        <v>80.099999999999994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79.8</v>
      </c>
      <c r="BF7" s="52">
        <f t="shared" ref="BF7:BN7" si="20">BF8</f>
        <v>87.2</v>
      </c>
      <c r="BG7" s="52">
        <f t="shared" si="20"/>
        <v>89.5</v>
      </c>
      <c r="BH7" s="52">
        <f t="shared" si="20"/>
        <v>79.7</v>
      </c>
      <c r="BI7" s="52">
        <f t="shared" si="20"/>
        <v>75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63.6</v>
      </c>
      <c r="BQ7" s="52">
        <f t="shared" ref="BQ7:BY7" si="21">BQ8</f>
        <v>68.400000000000006</v>
      </c>
      <c r="BR7" s="52">
        <f t="shared" si="21"/>
        <v>59.6</v>
      </c>
      <c r="BS7" s="52">
        <f t="shared" si="21"/>
        <v>64.3</v>
      </c>
      <c r="BT7" s="52">
        <f t="shared" si="21"/>
        <v>66.2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28903</v>
      </c>
      <c r="CB7" s="53">
        <f t="shared" ref="CB7:CJ7" si="22">CB8</f>
        <v>28487</v>
      </c>
      <c r="CC7" s="53">
        <f t="shared" si="22"/>
        <v>31098</v>
      </c>
      <c r="CD7" s="53">
        <f t="shared" si="22"/>
        <v>30851</v>
      </c>
      <c r="CE7" s="53">
        <f t="shared" si="22"/>
        <v>30801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6277</v>
      </c>
      <c r="CM7" s="53">
        <f t="shared" ref="CM7:CU7" si="23">CM8</f>
        <v>6363</v>
      </c>
      <c r="CN7" s="53">
        <f t="shared" si="23"/>
        <v>6588</v>
      </c>
      <c r="CO7" s="53">
        <f t="shared" si="23"/>
        <v>6551</v>
      </c>
      <c r="CP7" s="53">
        <f t="shared" si="23"/>
        <v>6013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69.7</v>
      </c>
      <c r="CX7" s="52">
        <f t="shared" ref="CX7:DF7" si="24">CX8</f>
        <v>65.599999999999994</v>
      </c>
      <c r="CY7" s="52">
        <f t="shared" si="24"/>
        <v>62.5</v>
      </c>
      <c r="CZ7" s="52">
        <f t="shared" si="24"/>
        <v>66.599999999999994</v>
      </c>
      <c r="DA7" s="52">
        <f t="shared" si="24"/>
        <v>74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11.6</v>
      </c>
      <c r="DI7" s="52">
        <f t="shared" ref="DI7:DQ7" si="25">DI8</f>
        <v>10.5</v>
      </c>
      <c r="DJ7" s="52">
        <f t="shared" si="25"/>
        <v>9.5</v>
      </c>
      <c r="DK7" s="52">
        <f t="shared" si="25"/>
        <v>9.3000000000000007</v>
      </c>
      <c r="DL7" s="52">
        <f t="shared" si="25"/>
        <v>10.3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18.600000000000001</v>
      </c>
      <c r="DT7" s="52">
        <f t="shared" ref="DT7:EB7" si="26">DT8</f>
        <v>12.3</v>
      </c>
      <c r="DU7" s="52">
        <f t="shared" si="26"/>
        <v>7.1</v>
      </c>
      <c r="DV7" s="52">
        <f t="shared" si="26"/>
        <v>11.7</v>
      </c>
      <c r="DW7" s="52">
        <f t="shared" si="26"/>
        <v>20.100000000000001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75.7</v>
      </c>
      <c r="EE7" s="52">
        <f t="shared" ref="EE7:EM7" si="27">EE8</f>
        <v>76.599999999999994</v>
      </c>
      <c r="EF7" s="52">
        <f t="shared" si="27"/>
        <v>74.400000000000006</v>
      </c>
      <c r="EG7" s="52">
        <f t="shared" si="27"/>
        <v>77.3</v>
      </c>
      <c r="EH7" s="52">
        <f t="shared" si="27"/>
        <v>79.599999999999994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78.2</v>
      </c>
      <c r="EP7" s="52">
        <f t="shared" ref="EP7:EX7" si="28">EP8</f>
        <v>77.3</v>
      </c>
      <c r="EQ7" s="52">
        <f t="shared" si="28"/>
        <v>66.8</v>
      </c>
      <c r="ER7" s="52">
        <f t="shared" si="28"/>
        <v>72</v>
      </c>
      <c r="ES7" s="52">
        <f t="shared" si="28"/>
        <v>77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29704833</v>
      </c>
      <c r="FA7" s="53">
        <f t="shared" ref="FA7:FI7" si="29">FA8</f>
        <v>30287103</v>
      </c>
      <c r="FB7" s="53">
        <f t="shared" si="29"/>
        <v>31420731</v>
      </c>
      <c r="FC7" s="53">
        <f t="shared" si="29"/>
        <v>31568872</v>
      </c>
      <c r="FD7" s="53">
        <f t="shared" si="29"/>
        <v>31858744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15">
      <c r="A8" s="35"/>
      <c r="B8" s="55">
        <v>2024</v>
      </c>
      <c r="C8" s="55">
        <v>24121</v>
      </c>
      <c r="D8" s="55">
        <v>46</v>
      </c>
      <c r="E8" s="55">
        <v>6</v>
      </c>
      <c r="F8" s="55">
        <v>0</v>
      </c>
      <c r="G8" s="55">
        <v>1</v>
      </c>
      <c r="H8" s="55" t="s">
        <v>174</v>
      </c>
      <c r="I8" s="55" t="s">
        <v>175</v>
      </c>
      <c r="J8" s="55" t="s">
        <v>176</v>
      </c>
      <c r="K8" s="55" t="s">
        <v>177</v>
      </c>
      <c r="L8" s="55" t="s">
        <v>178</v>
      </c>
      <c r="M8" s="55" t="s">
        <v>179</v>
      </c>
      <c r="N8" s="55" t="s">
        <v>180</v>
      </c>
      <c r="O8" s="55" t="s">
        <v>181</v>
      </c>
      <c r="P8" s="55" t="s">
        <v>182</v>
      </c>
      <c r="Q8" s="56">
        <v>7</v>
      </c>
      <c r="R8" s="55" t="s">
        <v>40</v>
      </c>
      <c r="S8" s="55" t="s">
        <v>183</v>
      </c>
      <c r="T8" s="55" t="s">
        <v>184</v>
      </c>
      <c r="U8" s="56">
        <v>25182</v>
      </c>
      <c r="V8" s="56">
        <v>3817</v>
      </c>
      <c r="W8" s="55" t="s">
        <v>185</v>
      </c>
      <c r="X8" s="55" t="s">
        <v>40</v>
      </c>
      <c r="Y8" s="57" t="s">
        <v>186</v>
      </c>
      <c r="Z8" s="56">
        <v>78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78</v>
      </c>
      <c r="AF8" s="56">
        <v>65</v>
      </c>
      <c r="AG8" s="56" t="s">
        <v>40</v>
      </c>
      <c r="AH8" s="56">
        <v>65</v>
      </c>
      <c r="AI8" s="58">
        <v>94.1</v>
      </c>
      <c r="AJ8" s="58">
        <v>104.1</v>
      </c>
      <c r="AK8" s="58">
        <v>104.7</v>
      </c>
      <c r="AL8" s="58">
        <v>96.3</v>
      </c>
      <c r="AM8" s="58">
        <v>93.6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84.3</v>
      </c>
      <c r="AU8" s="58">
        <v>92.1</v>
      </c>
      <c r="AV8" s="58">
        <v>94.3</v>
      </c>
      <c r="AW8" s="58">
        <v>85</v>
      </c>
      <c r="AX8" s="58">
        <v>80.099999999999994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79.8</v>
      </c>
      <c r="BF8" s="59">
        <v>87.2</v>
      </c>
      <c r="BG8" s="59">
        <v>89.5</v>
      </c>
      <c r="BH8" s="59">
        <v>79.7</v>
      </c>
      <c r="BI8" s="59">
        <v>75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63.6</v>
      </c>
      <c r="BQ8" s="58">
        <v>68.400000000000006</v>
      </c>
      <c r="BR8" s="58">
        <v>59.6</v>
      </c>
      <c r="BS8" s="58">
        <v>64.3</v>
      </c>
      <c r="BT8" s="58">
        <v>66.2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28903</v>
      </c>
      <c r="CB8" s="59">
        <v>28487</v>
      </c>
      <c r="CC8" s="59">
        <v>31098</v>
      </c>
      <c r="CD8" s="59">
        <v>30851</v>
      </c>
      <c r="CE8" s="59">
        <v>30801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6277</v>
      </c>
      <c r="CM8" s="59">
        <v>6363</v>
      </c>
      <c r="CN8" s="59">
        <v>6588</v>
      </c>
      <c r="CO8" s="59">
        <v>6551</v>
      </c>
      <c r="CP8" s="59">
        <v>6013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69.7</v>
      </c>
      <c r="CX8" s="59">
        <v>65.599999999999994</v>
      </c>
      <c r="CY8" s="59">
        <v>62.5</v>
      </c>
      <c r="CZ8" s="59">
        <v>66.599999999999994</v>
      </c>
      <c r="DA8" s="59">
        <v>74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11.6</v>
      </c>
      <c r="DI8" s="59">
        <v>10.5</v>
      </c>
      <c r="DJ8" s="59">
        <v>9.5</v>
      </c>
      <c r="DK8" s="59">
        <v>9.3000000000000007</v>
      </c>
      <c r="DL8" s="59">
        <v>10.3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18.600000000000001</v>
      </c>
      <c r="DT8" s="59">
        <v>12.3</v>
      </c>
      <c r="DU8" s="59">
        <v>7.1</v>
      </c>
      <c r="DV8" s="59">
        <v>11.7</v>
      </c>
      <c r="DW8" s="59">
        <v>20.100000000000001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75.7</v>
      </c>
      <c r="EE8" s="58">
        <v>76.599999999999994</v>
      </c>
      <c r="EF8" s="58">
        <v>74.400000000000006</v>
      </c>
      <c r="EG8" s="58">
        <v>77.3</v>
      </c>
      <c r="EH8" s="58">
        <v>79.599999999999994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78.2</v>
      </c>
      <c r="EP8" s="58">
        <v>77.3</v>
      </c>
      <c r="EQ8" s="58">
        <v>66.8</v>
      </c>
      <c r="ER8" s="58">
        <v>72</v>
      </c>
      <c r="ES8" s="58">
        <v>77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29704833</v>
      </c>
      <c r="FA8" s="59">
        <v>30287103</v>
      </c>
      <c r="FB8" s="59">
        <v>31420731</v>
      </c>
      <c r="FC8" s="59">
        <v>31568872</v>
      </c>
      <c r="FD8" s="59">
        <v>31858744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187</v>
      </c>
      <c r="C10" s="62" t="s">
        <v>188</v>
      </c>
      <c r="D10" s="62" t="s">
        <v>189</v>
      </c>
      <c r="E10" s="62" t="s">
        <v>190</v>
      </c>
      <c r="F10" s="62" t="s">
        <v>191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澤頭玲</cp:lastModifiedBy>
  <dcterms:created xsi:type="dcterms:W3CDTF">2025-12-15T04:54:24Z</dcterms:created>
  <dcterms:modified xsi:type="dcterms:W3CDTF">2026-01-29T07:05:11Z</dcterms:modified>
  <cp:category/>
</cp:coreProperties>
</file>