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Filesv1\300_理財\342 経営比較分析表の策定\Ｒ７\02_本調査\05_確認完了データ\04_下水道\127_横浜町\"/>
    </mc:Choice>
  </mc:AlternateContent>
  <xr:revisionPtr revIDLastSave="0" documentId="13_ncr:1_{C6A8E205-1EFE-4763-B7E2-7DB0424EF86E}" xr6:coauthVersionLast="47" xr6:coauthVersionMax="47" xr10:uidLastSave="{00000000-0000-0000-0000-000000000000}"/>
  <workbookProtection workbookAlgorithmName="SHA-512" workbookHashValue="BxE34T+skoIO04SAJCObKuI5+M2GkoD/+IELixF5hPPMTh4eNtcQQUWjuXQNmSXeIDlSZqgWYcT4xsdVkNR8oA==" workbookSaltValue="0AKkokEvDh15KDVAoAdWSw=="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I85" i="4"/>
  <c r="F85" i="4"/>
  <c r="AT10" i="4"/>
  <c r="AL10" i="4"/>
  <c r="I10" i="4"/>
  <c r="I8" i="4"/>
</calcChain>
</file>

<file path=xl/sharedStrings.xml><?xml version="1.0" encoding="utf-8"?>
<sst xmlns="http://schemas.openxmlformats.org/spreadsheetml/2006/main" count="297" uniqueCount="116">
  <si>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</si>
  <si>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</si>
  <si>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</si>
  <si>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</si>
  <si>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</si>
  <si>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</si>
  <si>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</si>
  <si>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</si>
  <si>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</si>
  <si>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</si>
  <si>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</si>
  <si>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</si>
  <si>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</si>
  <si>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</si>
  <si>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</si>
  <si>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</si>
  <si>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</si>
  <si>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</si>
  <si>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</si>
  <si>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</si>
  <si>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</si>
  <si>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</si>
  <si>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</si>
  <si>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</si>
  <si>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</si>
  <si>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</si>
  <si>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</si>
  <si>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</si>
  <si>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</si>
  <si>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</si>
  <si>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</si>
  <si>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</si>
  <si>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</si>
  <si>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</si>
  <si>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</si>
  <si>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</si>
  <si>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</si>
  <si>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</si>
  <si>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</si>
  <si>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</si>
  <si>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</si>
  <si>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</si>
  <si>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</si>
  <si>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</si>
  <si>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</si>
  <si>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</si>
  <si>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</si>
  <si>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</si>
  <si>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</si>
  <si>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</si>
  <si>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</si>
  <si>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</si>
  <si>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</si>
  <si>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</si>
  <si>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</si>
  <si>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</si>
  <si>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</si>
  <si>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</si>
  <si>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</si>
  <si>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</si>
  <si>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</si>
  <si>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</si>
  <si>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</si>
  <si>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</si>
  <si>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</si>
  <si>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</si>
  <si>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</si>
  <si>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</si>
  <si>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</si>
  <si>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</si>
  <si>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</si>
  <si>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</si>
  <si>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</si>
  <si>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</si>
  <si>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</si>
  <si>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</si>
  <si>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</si>
  <si>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</si>
  <si>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</si>
  <si>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</si>
  <si>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</si>
  <si>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</si>
  <si>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</si>
  <si>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</si>
  <si>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</si>
  <si>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</si>
  <si>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</si>
  <si>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</si>
  <si>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</si>
  <si>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</si>
  <si>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</si>
  <si>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</si>
  <si>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</si>
  <si>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</si>
  <si>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</si>
  <si>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</si>
  <si>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横浜町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</si>
  <si>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</si>
  <si>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</si>
  <si>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</si>
  <si>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</si>
  <si>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</si>
  <si>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</si>
  <si>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</si>
  <si>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</si>
  <si>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</si>
  <si>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</si>
  <si>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</si>
  <si>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</si>
  <si>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</si>
  <si>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</si>
  <si>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</si>
  <si>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</si>
  <si>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現在の設備は平成９年度から供用を開始しており、設備の老朽化が著しい状況であったが、平成28，29年度で実施した機能強化事業により処理施設の設備更新が完了した。管路については直近の調査では異常は見られなかったが、今後も随時調査を行い、維持に努める。
また、設備の維持・改修に係る費用を鑑み、浄化槽への切り替えも視野に入れていく必要がある。</t>
    <rPh sb="0" eb="2">
      <t>ゲンザイ</t>
    </rPh>
    <rPh sb="3" eb="5">
      <t>セツビ</t>
    </rPh>
    <rPh sb="6" eb="8">
      <t>ヘイセイ</t>
    </rPh>
    <rPh sb="9" eb="11">
      <t>ネンド</t>
    </rPh>
    <rPh sb="13" eb="15">
      <t>キョウヨウ</t>
    </rPh>
    <rPh sb="16" eb="18">
      <t>カイシ</t>
    </rPh>
    <rPh sb="23" eb="25">
      <t>セツビ</t>
    </rPh>
    <rPh sb="26" eb="29">
      <t>ロウキュウカ</t>
    </rPh>
    <rPh sb="30" eb="31">
      <t>イチジル</t>
    </rPh>
    <rPh sb="33" eb="35">
      <t>ジョウキョウ</t>
    </rPh>
    <rPh sb="41" eb="43">
      <t>ヘイセイ</t>
    </rPh>
    <rPh sb="48" eb="50">
      <t>ネンド</t>
    </rPh>
    <rPh sb="51" eb="53">
      <t>ジッシ</t>
    </rPh>
    <rPh sb="55" eb="59">
      <t>キノウキョウカ</t>
    </rPh>
    <rPh sb="59" eb="61">
      <t>ジギョウ</t>
    </rPh>
    <rPh sb="64" eb="66">
      <t>ショリ</t>
    </rPh>
    <rPh sb="66" eb="68">
      <t>シセツ</t>
    </rPh>
    <rPh sb="69" eb="71">
      <t>セツビ</t>
    </rPh>
    <rPh sb="71" eb="73">
      <t>コウシン</t>
    </rPh>
    <rPh sb="74" eb="76">
      <t>カンリョウ</t>
    </rPh>
    <rPh sb="79" eb="81">
      <t>カンロ</t>
    </rPh>
    <rPh sb="86" eb="88">
      <t>チョッキン</t>
    </rPh>
    <rPh sb="89" eb="91">
      <t>チョウサ</t>
    </rPh>
    <rPh sb="93" eb="95">
      <t>イジョウ</t>
    </rPh>
    <rPh sb="96" eb="97">
      <t>ミ</t>
    </rPh>
    <rPh sb="105" eb="107">
      <t>コンゴ</t>
    </rPh>
    <rPh sb="108" eb="110">
      <t>ズイジ</t>
    </rPh>
    <rPh sb="110" eb="112">
      <t>チョウサ</t>
    </rPh>
    <rPh sb="113" eb="114">
      <t>オコナ</t>
    </rPh>
    <rPh sb="116" eb="118">
      <t>イジ</t>
    </rPh>
    <rPh sb="119" eb="120">
      <t>ツト</t>
    </rPh>
    <rPh sb="127" eb="129">
      <t>セツビ</t>
    </rPh>
    <rPh sb="130" eb="132">
      <t>イジ</t>
    </rPh>
    <rPh sb="133" eb="135">
      <t>カイシュウ</t>
    </rPh>
    <rPh sb="136" eb="137">
      <t>カカ</t>
    </rPh>
    <rPh sb="138" eb="140">
      <t>ヒヨウ</t>
    </rPh>
    <rPh sb="141" eb="142">
      <t>カンガ</t>
    </rPh>
    <rPh sb="144" eb="147">
      <t>ジョウカソウ</t>
    </rPh>
    <rPh sb="149" eb="150">
      <t>キ</t>
    </rPh>
    <rPh sb="151" eb="152">
      <t>カ</t>
    </rPh>
    <rPh sb="154" eb="156">
      <t>シヤ</t>
    </rPh>
    <rPh sb="157" eb="158">
      <t>イ</t>
    </rPh>
    <rPh sb="162" eb="164">
      <t>ヒツヨウ</t>
    </rPh>
    <phoneticPr fontId="4"/>
  </si>
  <si>
    <t>経費回収率が類似団体と比較してかなり低く、使用料収入以外（一般会計繰入金）に頼っている経営状況となっており、事業単独として成立させることは困難である。使用料金の改定を検討する必要があるが、ランニングコストを賄うだけでも現状の３倍以上にする必要があり、大きな課題となっている。</t>
    <phoneticPr fontId="4"/>
  </si>
  <si>
    <t>経常収支比率と累積欠損金比率については類似団体平均値程度となっており、この点では健全化を図れている。しかしながら、流動比率が低く、資金不足が目立つ。また、企業債残高対事業規模比率が類似団体と比べても高く、使用料で管路や施設の維持をするのが困難である。そのため、類似団体と比較して、経費回収率が0.3倍とかなり低く、汚水処理原価は2.6倍と非常に高い水準となっている。今後は使用料金の改定を検討しながら、事業の継続・廃止についても協議し、経営の健全化を図る。</t>
    <rPh sb="0" eb="6">
      <t>ケイジョウシュウシヒリツ</t>
    </rPh>
    <rPh sb="7" eb="9">
      <t>ルイセキ</t>
    </rPh>
    <rPh sb="9" eb="14">
      <t>ケッソンキンヒリツ</t>
    </rPh>
    <rPh sb="19" eb="23">
      <t>ルイジダンタイ</t>
    </rPh>
    <rPh sb="23" eb="26">
      <t>ヘイキンチ</t>
    </rPh>
    <rPh sb="26" eb="28">
      <t>テイド</t>
    </rPh>
    <rPh sb="42" eb="43">
      <t>バ</t>
    </rPh>
    <rPh sb="44" eb="45">
      <t>ハカ</t>
    </rPh>
    <rPh sb="77" eb="80">
      <t>キギョウサイ</t>
    </rPh>
    <rPh sb="80" eb="82">
      <t>ザンダカ</t>
    </rPh>
    <rPh sb="82" eb="83">
      <t>タイ</t>
    </rPh>
    <rPh sb="83" eb="87">
      <t>ジギョウキボ</t>
    </rPh>
    <rPh sb="87" eb="89">
      <t>ヒリツ</t>
    </rPh>
    <rPh sb="90" eb="92">
      <t>ルイジ</t>
    </rPh>
    <rPh sb="92" eb="94">
      <t>ダンタイ</t>
    </rPh>
    <rPh sb="95" eb="96">
      <t>クラ</t>
    </rPh>
    <rPh sb="99" eb="100">
      <t>タカ</t>
    </rPh>
    <rPh sb="102" eb="104">
      <t>シヨウ</t>
    </rPh>
    <rPh sb="104" eb="105">
      <t>リョウ</t>
    </rPh>
    <rPh sb="112" eb="114">
      <t>イジ</t>
    </rPh>
    <rPh sb="119" eb="121">
      <t>コンナン</t>
    </rPh>
    <rPh sb="130" eb="132">
      <t>ルイジ</t>
    </rPh>
    <rPh sb="132" eb="134">
      <t>ダンタイ</t>
    </rPh>
    <rPh sb="135" eb="137">
      <t>ヒカク</t>
    </rPh>
    <rPh sb="140" eb="142">
      <t>ケイヒ</t>
    </rPh>
    <rPh sb="142" eb="145">
      <t>カイシュウリツ</t>
    </rPh>
    <rPh sb="149" eb="150">
      <t>バイ</t>
    </rPh>
    <rPh sb="154" eb="155">
      <t>ヒク</t>
    </rPh>
    <rPh sb="167" eb="168">
      <t>バイ</t>
    </rPh>
    <rPh sb="169" eb="171">
      <t>ヒジョウ</t>
    </rPh>
    <rPh sb="172" eb="173">
      <t>タカ</t>
    </rPh>
    <rPh sb="174" eb="176">
      <t>スイジュン</t>
    </rPh>
    <rPh sb="183" eb="185">
      <t>コンゴ</t>
    </rPh>
    <rPh sb="186" eb="188">
      <t>シヨウ</t>
    </rPh>
    <rPh sb="188" eb="190">
      <t>リョウキン</t>
    </rPh>
    <rPh sb="191" eb="193">
      <t>カイテイ</t>
    </rPh>
    <rPh sb="194" eb="196">
      <t>ケントウ</t>
    </rPh>
    <rPh sb="201" eb="203">
      <t>ジギョウ</t>
    </rPh>
    <rPh sb="204" eb="206">
      <t>ケイゾク</t>
    </rPh>
    <rPh sb="207" eb="209">
      <t>ハイシ</t>
    </rPh>
    <rPh sb="214" eb="216">
      <t>キョウギ</t>
    </rPh>
    <rPh sb="218" eb="220">
      <t>ケイエイ</t>
    </rPh>
    <rPh sb="221" eb="224">
      <t>ケンゼンカ</t>
    </rPh>
    <rPh sb="225" eb="226">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</si>
</sst>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D651-4997-8BA5-54268CBB3DB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0.03</c:v>
                </c:pt>
                <c:pt idx="4">
                  <c:v>0.03</c:v>
                </c:pt>
              </c:numCache>
            </c:numRef>
          </c:val>
          <c:smooth val="0"/>
          <c:extLst>
            <c:ext xmlns:c16="http://schemas.microsoft.com/office/drawing/2014/chart" uri="{C3380CC4-5D6E-409C-BE32-E72D297353CC}">
              <c16:uniqueId val="{00000001-D651-4997-8BA5-54268CBB3DB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46.02</c:v>
                </c:pt>
                <c:pt idx="4">
                  <c:v>46.02</c:v>
                </c:pt>
              </c:numCache>
            </c:numRef>
          </c:val>
          <c:extLst>
            <c:ext xmlns:c16="http://schemas.microsoft.com/office/drawing/2014/chart" uri="{C3380CC4-5D6E-409C-BE32-E72D297353CC}">
              <c16:uniqueId val="{00000000-3655-4D53-A887-258AD79BDD6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46.25</c:v>
                </c:pt>
                <c:pt idx="4">
                  <c:v>45.32</c:v>
                </c:pt>
              </c:numCache>
            </c:numRef>
          </c:val>
          <c:smooth val="0"/>
          <c:extLst>
            <c:ext xmlns:c16="http://schemas.microsoft.com/office/drawing/2014/chart" uri="{C3380CC4-5D6E-409C-BE32-E72D297353CC}">
              <c16:uniqueId val="{00000001-3655-4D53-A887-258AD79BDD6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82.99</c:v>
                </c:pt>
                <c:pt idx="4">
                  <c:v>82.35</c:v>
                </c:pt>
              </c:numCache>
            </c:numRef>
          </c:val>
          <c:extLst>
            <c:ext xmlns:c16="http://schemas.microsoft.com/office/drawing/2014/chart" uri="{C3380CC4-5D6E-409C-BE32-E72D297353CC}">
              <c16:uniqueId val="{00000000-13BA-42C9-8F96-71F2F464C1B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83.96</c:v>
                </c:pt>
                <c:pt idx="4">
                  <c:v>83.54</c:v>
                </c:pt>
              </c:numCache>
            </c:numRef>
          </c:val>
          <c:smooth val="0"/>
          <c:extLst>
            <c:ext xmlns:c16="http://schemas.microsoft.com/office/drawing/2014/chart" uri="{C3380CC4-5D6E-409C-BE32-E72D297353CC}">
              <c16:uniqueId val="{00000001-13BA-42C9-8F96-71F2F464C1B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106.63</c:v>
                </c:pt>
                <c:pt idx="4">
                  <c:v>115.41</c:v>
                </c:pt>
              </c:numCache>
            </c:numRef>
          </c:val>
          <c:extLst>
            <c:ext xmlns:c16="http://schemas.microsoft.com/office/drawing/2014/chart" uri="{C3380CC4-5D6E-409C-BE32-E72D297353CC}">
              <c16:uniqueId val="{00000000-17A5-43E0-AF02-750A6BC0834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106.35</c:v>
                </c:pt>
                <c:pt idx="4">
                  <c:v>106.62</c:v>
                </c:pt>
              </c:numCache>
            </c:numRef>
          </c:val>
          <c:smooth val="0"/>
          <c:extLst>
            <c:ext xmlns:c16="http://schemas.microsoft.com/office/drawing/2014/chart" uri="{C3380CC4-5D6E-409C-BE32-E72D297353CC}">
              <c16:uniqueId val="{00000001-17A5-43E0-AF02-750A6BC0834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4.87</c:v>
                </c:pt>
                <c:pt idx="4">
                  <c:v>9.73</c:v>
                </c:pt>
              </c:numCache>
            </c:numRef>
          </c:val>
          <c:extLst>
            <c:ext xmlns:c16="http://schemas.microsoft.com/office/drawing/2014/chart" uri="{C3380CC4-5D6E-409C-BE32-E72D297353CC}">
              <c16:uniqueId val="{00000000-205C-4259-847A-15DC9295243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25.46</c:v>
                </c:pt>
                <c:pt idx="4">
                  <c:v>24.53</c:v>
                </c:pt>
              </c:numCache>
            </c:numRef>
          </c:val>
          <c:smooth val="0"/>
          <c:extLst>
            <c:ext xmlns:c16="http://schemas.microsoft.com/office/drawing/2014/chart" uri="{C3380CC4-5D6E-409C-BE32-E72D297353CC}">
              <c16:uniqueId val="{00000001-205C-4259-847A-15DC9295243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806F-46CA-B4CA-3BBC2F08C73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0.19</c:v>
                </c:pt>
                <c:pt idx="4" formatCode="#,##0.00;&quot;△&quot;#,##0.00">
                  <c:v>0</c:v>
                </c:pt>
              </c:numCache>
            </c:numRef>
          </c:val>
          <c:smooth val="0"/>
          <c:extLst>
            <c:ext xmlns:c16="http://schemas.microsoft.com/office/drawing/2014/chart" uri="{C3380CC4-5D6E-409C-BE32-E72D297353CC}">
              <c16:uniqueId val="{00000001-806F-46CA-B4CA-3BBC2F08C73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313.99</c:v>
                </c:pt>
                <c:pt idx="4">
                  <c:v>107.87</c:v>
                </c:pt>
              </c:numCache>
            </c:numRef>
          </c:val>
          <c:extLst>
            <c:ext xmlns:c16="http://schemas.microsoft.com/office/drawing/2014/chart" uri="{C3380CC4-5D6E-409C-BE32-E72D297353CC}">
              <c16:uniqueId val="{00000000-2FA5-439B-A4CF-B9B37D8C1D6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129.88999999999999</c:v>
                </c:pt>
                <c:pt idx="4">
                  <c:v>107.99</c:v>
                </c:pt>
              </c:numCache>
            </c:numRef>
          </c:val>
          <c:smooth val="0"/>
          <c:extLst>
            <c:ext xmlns:c16="http://schemas.microsoft.com/office/drawing/2014/chart" uri="{C3380CC4-5D6E-409C-BE32-E72D297353CC}">
              <c16:uniqueId val="{00000001-2FA5-439B-A4CF-B9B37D8C1D6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23.88</c:v>
                </c:pt>
                <c:pt idx="4">
                  <c:v>21.44</c:v>
                </c:pt>
              </c:numCache>
            </c:numRef>
          </c:val>
          <c:extLst>
            <c:ext xmlns:c16="http://schemas.microsoft.com/office/drawing/2014/chart" uri="{C3380CC4-5D6E-409C-BE32-E72D297353CC}">
              <c16:uniqueId val="{00000000-5C67-40BC-92B4-E29D6E270F1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44.04</c:v>
                </c:pt>
                <c:pt idx="4">
                  <c:v>58.25</c:v>
                </c:pt>
              </c:numCache>
            </c:numRef>
          </c:val>
          <c:smooth val="0"/>
          <c:extLst>
            <c:ext xmlns:c16="http://schemas.microsoft.com/office/drawing/2014/chart" uri="{C3380CC4-5D6E-409C-BE32-E72D297353CC}">
              <c16:uniqueId val="{00000001-5C67-40BC-92B4-E29D6E270F1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3866.49</c:v>
                </c:pt>
                <c:pt idx="4">
                  <c:v>4080.48</c:v>
                </c:pt>
              </c:numCache>
            </c:numRef>
          </c:val>
          <c:extLst>
            <c:ext xmlns:c16="http://schemas.microsoft.com/office/drawing/2014/chart" uri="{C3380CC4-5D6E-409C-BE32-E72D297353CC}">
              <c16:uniqueId val="{00000000-2ADA-4B2F-BF41-6DAC993EAF6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839.21</c:v>
                </c:pt>
                <c:pt idx="4">
                  <c:v>791.46</c:v>
                </c:pt>
              </c:numCache>
            </c:numRef>
          </c:val>
          <c:smooth val="0"/>
          <c:extLst>
            <c:ext xmlns:c16="http://schemas.microsoft.com/office/drawing/2014/chart" uri="{C3380CC4-5D6E-409C-BE32-E72D297353CC}">
              <c16:uniqueId val="{00000001-2ADA-4B2F-BF41-6DAC993EAF6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16.579999999999998</c:v>
                </c:pt>
                <c:pt idx="4">
                  <c:v>15.02</c:v>
                </c:pt>
              </c:numCache>
            </c:numRef>
          </c:val>
          <c:extLst>
            <c:ext xmlns:c16="http://schemas.microsoft.com/office/drawing/2014/chart" uri="{C3380CC4-5D6E-409C-BE32-E72D297353CC}">
              <c16:uniqueId val="{00000000-EBA5-40C5-95A4-36C83EC0A43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52.05</c:v>
                </c:pt>
                <c:pt idx="4">
                  <c:v>47.96</c:v>
                </c:pt>
              </c:numCache>
            </c:numRef>
          </c:val>
          <c:smooth val="0"/>
          <c:extLst>
            <c:ext xmlns:c16="http://schemas.microsoft.com/office/drawing/2014/chart" uri="{C3380CC4-5D6E-409C-BE32-E72D297353CC}">
              <c16:uniqueId val="{00000001-EBA5-40C5-95A4-36C83EC0A43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699.71</c:v>
                </c:pt>
                <c:pt idx="4">
                  <c:v>862.38</c:v>
                </c:pt>
              </c:numCache>
            </c:numRef>
          </c:val>
          <c:extLst>
            <c:ext xmlns:c16="http://schemas.microsoft.com/office/drawing/2014/chart" uri="{C3380CC4-5D6E-409C-BE32-E72D297353CC}">
              <c16:uniqueId val="{00000000-400B-4F06-9FEB-48E2E0B7D60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301.86</c:v>
                </c:pt>
                <c:pt idx="4">
                  <c:v>325.85000000000002</c:v>
                </c:pt>
              </c:numCache>
            </c:numRef>
          </c:val>
          <c:smooth val="0"/>
          <c:extLst>
            <c:ext xmlns:c16="http://schemas.microsoft.com/office/drawing/2014/chart" uri="{C3380CC4-5D6E-409C-BE32-E72D297353CC}">
              <c16:uniqueId val="{00000001-400B-4F06-9FEB-48E2E0B7D60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青森県　横浜町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4048</v>
      </c>
      <c r="AM8" s="41"/>
      <c r="AN8" s="41"/>
      <c r="AO8" s="41"/>
      <c r="AP8" s="41"/>
      <c r="AQ8" s="41"/>
      <c r="AR8" s="41"/>
      <c r="AS8" s="41"/>
      <c r="AT8" s="34">
        <f>データ!T6</f>
        <v>126.38</v>
      </c>
      <c r="AU8" s="34"/>
      <c r="AV8" s="34"/>
      <c r="AW8" s="34"/>
      <c r="AX8" s="34"/>
      <c r="AY8" s="34"/>
      <c r="AZ8" s="34"/>
      <c r="BA8" s="34"/>
      <c r="BB8" s="34">
        <f>データ!U6</f>
        <v>32.03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65.25</v>
      </c>
      <c r="J10" s="34"/>
      <c r="K10" s="34"/>
      <c r="L10" s="34"/>
      <c r="M10" s="34"/>
      <c r="N10" s="34"/>
      <c r="O10" s="34"/>
      <c r="P10" s="34">
        <f>データ!P6</f>
        <v>5.5</v>
      </c>
      <c r="Q10" s="34"/>
      <c r="R10" s="34"/>
      <c r="S10" s="34"/>
      <c r="T10" s="34"/>
      <c r="U10" s="34"/>
      <c r="V10" s="34"/>
      <c r="W10" s="34">
        <f>データ!Q6</f>
        <v>100</v>
      </c>
      <c r="X10" s="34"/>
      <c r="Y10" s="34"/>
      <c r="Z10" s="34"/>
      <c r="AA10" s="34"/>
      <c r="AB10" s="34"/>
      <c r="AC10" s="34"/>
      <c r="AD10" s="41">
        <f>データ!R6</f>
        <v>2940</v>
      </c>
      <c r="AE10" s="41"/>
      <c r="AF10" s="41"/>
      <c r="AG10" s="41"/>
      <c r="AH10" s="41"/>
      <c r="AI10" s="41"/>
      <c r="AJ10" s="41"/>
      <c r="AK10" s="2"/>
      <c r="AL10" s="41">
        <f>データ!V6</f>
        <v>221</v>
      </c>
      <c r="AM10" s="41"/>
      <c r="AN10" s="41"/>
      <c r="AO10" s="41"/>
      <c r="AP10" s="41"/>
      <c r="AQ10" s="41"/>
      <c r="AR10" s="41"/>
      <c r="AS10" s="41"/>
      <c r="AT10" s="34">
        <f>データ!W6</f>
        <v>0.5</v>
      </c>
      <c r="AU10" s="34"/>
      <c r="AV10" s="34"/>
      <c r="AW10" s="34"/>
      <c r="AX10" s="34"/>
      <c r="AY10" s="34"/>
      <c r="AZ10" s="34"/>
      <c r="BA10" s="34"/>
      <c r="BB10" s="34">
        <f>データ!X6</f>
        <v>442</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115</v>
      </c>
      <c r="BM16" s="80"/>
      <c r="BN16" s="80"/>
      <c r="BO16" s="80"/>
      <c r="BP16" s="80"/>
      <c r="BQ16" s="80"/>
      <c r="BR16" s="80"/>
      <c r="BS16" s="80"/>
      <c r="BT16" s="80"/>
      <c r="BU16" s="80"/>
      <c r="BV16" s="80"/>
      <c r="BW16" s="80"/>
      <c r="BX16" s="80"/>
      <c r="BY16" s="80"/>
      <c r="BZ16" s="8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113</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9" t="s">
        <v>114</v>
      </c>
      <c r="BM66" s="80"/>
      <c r="BN66" s="80"/>
      <c r="BO66" s="80"/>
      <c r="BP66" s="80"/>
      <c r="BQ66" s="80"/>
      <c r="BR66" s="80"/>
      <c r="BS66" s="80"/>
      <c r="BT66" s="80"/>
      <c r="BU66" s="80"/>
      <c r="BV66" s="80"/>
      <c r="BW66" s="80"/>
      <c r="BX66" s="80"/>
      <c r="BY66" s="80"/>
      <c r="BZ66" s="8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9"/>
      <c r="BM67" s="80"/>
      <c r="BN67" s="80"/>
      <c r="BO67" s="80"/>
      <c r="BP67" s="80"/>
      <c r="BQ67" s="80"/>
      <c r="BR67" s="80"/>
      <c r="BS67" s="80"/>
      <c r="BT67" s="80"/>
      <c r="BU67" s="80"/>
      <c r="BV67" s="80"/>
      <c r="BW67" s="80"/>
      <c r="BX67" s="80"/>
      <c r="BY67" s="80"/>
      <c r="BZ67" s="8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9"/>
      <c r="BM68" s="80"/>
      <c r="BN68" s="80"/>
      <c r="BO68" s="80"/>
      <c r="BP68" s="80"/>
      <c r="BQ68" s="80"/>
      <c r="BR68" s="80"/>
      <c r="BS68" s="80"/>
      <c r="BT68" s="80"/>
      <c r="BU68" s="80"/>
      <c r="BV68" s="80"/>
      <c r="BW68" s="80"/>
      <c r="BX68" s="80"/>
      <c r="BY68" s="80"/>
      <c r="BZ68" s="8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9"/>
      <c r="BM69" s="80"/>
      <c r="BN69" s="80"/>
      <c r="BO69" s="80"/>
      <c r="BP69" s="80"/>
      <c r="BQ69" s="80"/>
      <c r="BR69" s="80"/>
      <c r="BS69" s="80"/>
      <c r="BT69" s="80"/>
      <c r="BU69" s="80"/>
      <c r="BV69" s="80"/>
      <c r="BW69" s="80"/>
      <c r="BX69" s="80"/>
      <c r="BY69" s="80"/>
      <c r="BZ69" s="8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9"/>
      <c r="BM70" s="80"/>
      <c r="BN70" s="80"/>
      <c r="BO70" s="80"/>
      <c r="BP70" s="80"/>
      <c r="BQ70" s="80"/>
      <c r="BR70" s="80"/>
      <c r="BS70" s="80"/>
      <c r="BT70" s="80"/>
      <c r="BU70" s="80"/>
      <c r="BV70" s="80"/>
      <c r="BW70" s="80"/>
      <c r="BX70" s="80"/>
      <c r="BY70" s="80"/>
      <c r="BZ70" s="8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9"/>
      <c r="BM71" s="80"/>
      <c r="BN71" s="80"/>
      <c r="BO71" s="80"/>
      <c r="BP71" s="80"/>
      <c r="BQ71" s="80"/>
      <c r="BR71" s="80"/>
      <c r="BS71" s="80"/>
      <c r="BT71" s="80"/>
      <c r="BU71" s="80"/>
      <c r="BV71" s="80"/>
      <c r="BW71" s="80"/>
      <c r="BX71" s="80"/>
      <c r="BY71" s="80"/>
      <c r="BZ71" s="8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9"/>
      <c r="BM72" s="80"/>
      <c r="BN72" s="80"/>
      <c r="BO72" s="80"/>
      <c r="BP72" s="80"/>
      <c r="BQ72" s="80"/>
      <c r="BR72" s="80"/>
      <c r="BS72" s="80"/>
      <c r="BT72" s="80"/>
      <c r="BU72" s="80"/>
      <c r="BV72" s="80"/>
      <c r="BW72" s="80"/>
      <c r="BX72" s="80"/>
      <c r="BY72" s="80"/>
      <c r="BZ72" s="8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9"/>
      <c r="BM73" s="80"/>
      <c r="BN73" s="80"/>
      <c r="BO73" s="80"/>
      <c r="BP73" s="80"/>
      <c r="BQ73" s="80"/>
      <c r="BR73" s="80"/>
      <c r="BS73" s="80"/>
      <c r="BT73" s="80"/>
      <c r="BU73" s="80"/>
      <c r="BV73" s="80"/>
      <c r="BW73" s="80"/>
      <c r="BX73" s="80"/>
      <c r="BY73" s="80"/>
      <c r="BZ73" s="8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9"/>
      <c r="BM74" s="80"/>
      <c r="BN74" s="80"/>
      <c r="BO74" s="80"/>
      <c r="BP74" s="80"/>
      <c r="BQ74" s="80"/>
      <c r="BR74" s="80"/>
      <c r="BS74" s="80"/>
      <c r="BT74" s="80"/>
      <c r="BU74" s="80"/>
      <c r="BV74" s="80"/>
      <c r="BW74" s="80"/>
      <c r="BX74" s="80"/>
      <c r="BY74" s="80"/>
      <c r="BZ74" s="8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9"/>
      <c r="BM75" s="80"/>
      <c r="BN75" s="80"/>
      <c r="BO75" s="80"/>
      <c r="BP75" s="80"/>
      <c r="BQ75" s="80"/>
      <c r="BR75" s="80"/>
      <c r="BS75" s="80"/>
      <c r="BT75" s="80"/>
      <c r="BU75" s="80"/>
      <c r="BV75" s="80"/>
      <c r="BW75" s="80"/>
      <c r="BX75" s="80"/>
      <c r="BY75" s="80"/>
      <c r="BZ75" s="8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9"/>
      <c r="BM76" s="80"/>
      <c r="BN76" s="80"/>
      <c r="BO76" s="80"/>
      <c r="BP76" s="80"/>
      <c r="BQ76" s="80"/>
      <c r="BR76" s="80"/>
      <c r="BS76" s="80"/>
      <c r="BT76" s="80"/>
      <c r="BU76" s="80"/>
      <c r="BV76" s="80"/>
      <c r="BW76" s="80"/>
      <c r="BX76" s="80"/>
      <c r="BY76" s="80"/>
      <c r="BZ76" s="8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9"/>
      <c r="BM77" s="80"/>
      <c r="BN77" s="80"/>
      <c r="BO77" s="80"/>
      <c r="BP77" s="80"/>
      <c r="BQ77" s="80"/>
      <c r="BR77" s="80"/>
      <c r="BS77" s="80"/>
      <c r="BT77" s="80"/>
      <c r="BU77" s="80"/>
      <c r="BV77" s="80"/>
      <c r="BW77" s="80"/>
      <c r="BX77" s="80"/>
      <c r="BY77" s="80"/>
      <c r="BZ77" s="8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9"/>
      <c r="BM78" s="80"/>
      <c r="BN78" s="80"/>
      <c r="BO78" s="80"/>
      <c r="BP78" s="80"/>
      <c r="BQ78" s="80"/>
      <c r="BR78" s="80"/>
      <c r="BS78" s="80"/>
      <c r="BT78" s="80"/>
      <c r="BU78" s="80"/>
      <c r="BV78" s="80"/>
      <c r="BW78" s="80"/>
      <c r="BX78" s="80"/>
      <c r="BY78" s="80"/>
      <c r="BZ78" s="8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9"/>
      <c r="BM79" s="80"/>
      <c r="BN79" s="80"/>
      <c r="BO79" s="80"/>
      <c r="BP79" s="80"/>
      <c r="BQ79" s="80"/>
      <c r="BR79" s="80"/>
      <c r="BS79" s="80"/>
      <c r="BT79" s="80"/>
      <c r="BU79" s="80"/>
      <c r="BV79" s="80"/>
      <c r="BW79" s="80"/>
      <c r="BX79" s="80"/>
      <c r="BY79" s="80"/>
      <c r="BZ79" s="8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9"/>
      <c r="BM80" s="80"/>
      <c r="BN80" s="80"/>
      <c r="BO80" s="80"/>
      <c r="BP80" s="80"/>
      <c r="BQ80" s="80"/>
      <c r="BR80" s="80"/>
      <c r="BS80" s="80"/>
      <c r="BT80" s="80"/>
      <c r="BU80" s="80"/>
      <c r="BV80" s="80"/>
      <c r="BW80" s="80"/>
      <c r="BX80" s="80"/>
      <c r="BY80" s="80"/>
      <c r="BZ80" s="8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9"/>
      <c r="BM81" s="80"/>
      <c r="BN81" s="80"/>
      <c r="BO81" s="80"/>
      <c r="BP81" s="80"/>
      <c r="BQ81" s="80"/>
      <c r="BR81" s="80"/>
      <c r="BS81" s="80"/>
      <c r="BT81" s="80"/>
      <c r="BU81" s="80"/>
      <c r="BV81" s="80"/>
      <c r="BW81" s="80"/>
      <c r="BX81" s="80"/>
      <c r="BY81" s="80"/>
      <c r="BZ81" s="8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2"/>
      <c r="BM82" s="83"/>
      <c r="BN82" s="83"/>
      <c r="BO82" s="83"/>
      <c r="BP82" s="83"/>
      <c r="BQ82" s="83"/>
      <c r="BR82" s="83"/>
      <c r="BS82" s="83"/>
      <c r="BT82" s="83"/>
      <c r="BU82" s="83"/>
      <c r="BV82" s="83"/>
      <c r="BW82" s="83"/>
      <c r="BX82" s="83"/>
      <c r="BY82" s="83"/>
      <c r="BZ82" s="84"/>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fTmAwxJ7VlRoY5nfFTR+4MWPsmHaPwrhAx9hCLwUlDChraHlBxkh4wFxJxXyugHM0Q3evs6KPROxMOodObAI3w==" saltValue="x9vjSYXjiOs46sfykYvuv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24066</v>
      </c>
      <c r="D6" s="19">
        <f t="shared" si="3"/>
        <v>46</v>
      </c>
      <c r="E6" s="19">
        <f t="shared" si="3"/>
        <v>17</v>
      </c>
      <c r="F6" s="19">
        <f t="shared" si="3"/>
        <v>5</v>
      </c>
      <c r="G6" s="19">
        <f t="shared" si="3"/>
        <v>0</v>
      </c>
      <c r="H6" s="19" t="str">
        <f t="shared" si="3"/>
        <v>青森県　横浜町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65.25</v>
      </c>
      <c r="P6" s="20">
        <f t="shared" si="3"/>
        <v>5.5</v>
      </c>
      <c r="Q6" s="20">
        <f t="shared" si="3"/>
        <v>100</v>
      </c>
      <c r="R6" s="20">
        <f t="shared" si="3"/>
        <v>2940</v>
      </c>
      <c r="S6" s="20">
        <f t="shared" si="3"/>
        <v>4048</v>
      </c>
      <c r="T6" s="20">
        <f t="shared" si="3"/>
        <v>126.38</v>
      </c>
      <c r="U6" s="20">
        <f t="shared" si="3"/>
        <v>32.03</v>
      </c>
      <c r="V6" s="20">
        <f t="shared" si="3"/>
        <v>221</v>
      </c>
      <c r="W6" s="20">
        <f t="shared" si="3"/>
        <v>0.5</v>
      </c>
      <c r="X6" s="20">
        <f t="shared" si="3"/>
        <v>442</v>
      </c>
      <c r="Y6" s="21" t="str">
        <f>IF(Y7="",NA(),Y7)</f>
        <v>-</v>
      </c>
      <c r="Z6" s="21" t="str">
        <f t="shared" ref="Z6:AH6" si="4">IF(Z7="",NA(),Z7)</f>
        <v>-</v>
      </c>
      <c r="AA6" s="21" t="str">
        <f t="shared" si="4"/>
        <v>-</v>
      </c>
      <c r="AB6" s="21">
        <f t="shared" si="4"/>
        <v>106.63</v>
      </c>
      <c r="AC6" s="21">
        <f t="shared" si="4"/>
        <v>115.41</v>
      </c>
      <c r="AD6" s="21" t="str">
        <f t="shared" si="4"/>
        <v>-</v>
      </c>
      <c r="AE6" s="21" t="str">
        <f t="shared" si="4"/>
        <v>-</v>
      </c>
      <c r="AF6" s="21" t="str">
        <f t="shared" si="4"/>
        <v>-</v>
      </c>
      <c r="AG6" s="21">
        <f t="shared" si="4"/>
        <v>106.35</v>
      </c>
      <c r="AH6" s="21">
        <f t="shared" si="4"/>
        <v>106.62</v>
      </c>
      <c r="AI6" s="20" t="str">
        <f>IF(AI7="","",IF(AI7="-","【-】","【"&amp;SUBSTITUTE(TEXT(AI7,"#,##0.00"),"-","△")&amp;"】"))</f>
        <v>【104.30】</v>
      </c>
      <c r="AJ6" s="21" t="str">
        <f>IF(AJ7="",NA(),AJ7)</f>
        <v>-</v>
      </c>
      <c r="AK6" s="21" t="str">
        <f t="shared" ref="AK6:AS6" si="5">IF(AK7="",NA(),AK7)</f>
        <v>-</v>
      </c>
      <c r="AL6" s="21" t="str">
        <f t="shared" si="5"/>
        <v>-</v>
      </c>
      <c r="AM6" s="21">
        <f t="shared" si="5"/>
        <v>313.99</v>
      </c>
      <c r="AN6" s="21">
        <f t="shared" si="5"/>
        <v>107.87</v>
      </c>
      <c r="AO6" s="21" t="str">
        <f t="shared" si="5"/>
        <v>-</v>
      </c>
      <c r="AP6" s="21" t="str">
        <f t="shared" si="5"/>
        <v>-</v>
      </c>
      <c r="AQ6" s="21" t="str">
        <f t="shared" si="5"/>
        <v>-</v>
      </c>
      <c r="AR6" s="21">
        <f t="shared" si="5"/>
        <v>129.88999999999999</v>
      </c>
      <c r="AS6" s="21">
        <f t="shared" si="5"/>
        <v>107.99</v>
      </c>
      <c r="AT6" s="20" t="str">
        <f>IF(AT7="","",IF(AT7="-","【-】","【"&amp;SUBSTITUTE(TEXT(AT7,"#,##0.00"),"-","△")&amp;"】"))</f>
        <v>【102.74】</v>
      </c>
      <c r="AU6" s="21" t="str">
        <f>IF(AU7="",NA(),AU7)</f>
        <v>-</v>
      </c>
      <c r="AV6" s="21" t="str">
        <f t="shared" ref="AV6:BD6" si="6">IF(AV7="",NA(),AV7)</f>
        <v>-</v>
      </c>
      <c r="AW6" s="21" t="str">
        <f t="shared" si="6"/>
        <v>-</v>
      </c>
      <c r="AX6" s="21">
        <f t="shared" si="6"/>
        <v>23.88</v>
      </c>
      <c r="AY6" s="21">
        <f t="shared" si="6"/>
        <v>21.44</v>
      </c>
      <c r="AZ6" s="21" t="str">
        <f t="shared" si="6"/>
        <v>-</v>
      </c>
      <c r="BA6" s="21" t="str">
        <f t="shared" si="6"/>
        <v>-</v>
      </c>
      <c r="BB6" s="21" t="str">
        <f t="shared" si="6"/>
        <v>-</v>
      </c>
      <c r="BC6" s="21">
        <f t="shared" si="6"/>
        <v>44.04</v>
      </c>
      <c r="BD6" s="21">
        <f t="shared" si="6"/>
        <v>58.25</v>
      </c>
      <c r="BE6" s="20" t="str">
        <f>IF(BE7="","",IF(BE7="-","【-】","【"&amp;SUBSTITUTE(TEXT(BE7,"#,##0.00"),"-","△")&amp;"】"))</f>
        <v>【47.19】</v>
      </c>
      <c r="BF6" s="21" t="str">
        <f>IF(BF7="",NA(),BF7)</f>
        <v>-</v>
      </c>
      <c r="BG6" s="21" t="str">
        <f t="shared" ref="BG6:BO6" si="7">IF(BG7="",NA(),BG7)</f>
        <v>-</v>
      </c>
      <c r="BH6" s="21" t="str">
        <f t="shared" si="7"/>
        <v>-</v>
      </c>
      <c r="BI6" s="21">
        <f t="shared" si="7"/>
        <v>3866.49</v>
      </c>
      <c r="BJ6" s="21">
        <f t="shared" si="7"/>
        <v>4080.48</v>
      </c>
      <c r="BK6" s="21" t="str">
        <f t="shared" si="7"/>
        <v>-</v>
      </c>
      <c r="BL6" s="21" t="str">
        <f t="shared" si="7"/>
        <v>-</v>
      </c>
      <c r="BM6" s="21" t="str">
        <f t="shared" si="7"/>
        <v>-</v>
      </c>
      <c r="BN6" s="21">
        <f t="shared" si="7"/>
        <v>839.21</v>
      </c>
      <c r="BO6" s="21">
        <f t="shared" si="7"/>
        <v>791.46</v>
      </c>
      <c r="BP6" s="20" t="str">
        <f>IF(BP7="","",IF(BP7="-","【-】","【"&amp;SUBSTITUTE(TEXT(BP7,"#,##0.00"),"-","△")&amp;"】"))</f>
        <v>【798.10】</v>
      </c>
      <c r="BQ6" s="21" t="str">
        <f>IF(BQ7="",NA(),BQ7)</f>
        <v>-</v>
      </c>
      <c r="BR6" s="21" t="str">
        <f t="shared" ref="BR6:BZ6" si="8">IF(BR7="",NA(),BR7)</f>
        <v>-</v>
      </c>
      <c r="BS6" s="21" t="str">
        <f t="shared" si="8"/>
        <v>-</v>
      </c>
      <c r="BT6" s="21">
        <f t="shared" si="8"/>
        <v>16.579999999999998</v>
      </c>
      <c r="BU6" s="21">
        <f t="shared" si="8"/>
        <v>15.02</v>
      </c>
      <c r="BV6" s="21" t="str">
        <f t="shared" si="8"/>
        <v>-</v>
      </c>
      <c r="BW6" s="21" t="str">
        <f t="shared" si="8"/>
        <v>-</v>
      </c>
      <c r="BX6" s="21" t="str">
        <f t="shared" si="8"/>
        <v>-</v>
      </c>
      <c r="BY6" s="21">
        <f t="shared" si="8"/>
        <v>52.05</v>
      </c>
      <c r="BZ6" s="21">
        <f t="shared" si="8"/>
        <v>47.96</v>
      </c>
      <c r="CA6" s="20" t="str">
        <f>IF(CA7="","",IF(CA7="-","【-】","【"&amp;SUBSTITUTE(TEXT(CA7,"#,##0.00"),"-","△")&amp;"】"))</f>
        <v>【54.51】</v>
      </c>
      <c r="CB6" s="21" t="str">
        <f>IF(CB7="",NA(),CB7)</f>
        <v>-</v>
      </c>
      <c r="CC6" s="21" t="str">
        <f t="shared" ref="CC6:CK6" si="9">IF(CC7="",NA(),CC7)</f>
        <v>-</v>
      </c>
      <c r="CD6" s="21" t="str">
        <f t="shared" si="9"/>
        <v>-</v>
      </c>
      <c r="CE6" s="21">
        <f t="shared" si="9"/>
        <v>699.71</v>
      </c>
      <c r="CF6" s="21">
        <f t="shared" si="9"/>
        <v>862.38</v>
      </c>
      <c r="CG6" s="21" t="str">
        <f t="shared" si="9"/>
        <v>-</v>
      </c>
      <c r="CH6" s="21" t="str">
        <f t="shared" si="9"/>
        <v>-</v>
      </c>
      <c r="CI6" s="21" t="str">
        <f t="shared" si="9"/>
        <v>-</v>
      </c>
      <c r="CJ6" s="21">
        <f t="shared" si="9"/>
        <v>301.86</v>
      </c>
      <c r="CK6" s="21">
        <f t="shared" si="9"/>
        <v>325.85000000000002</v>
      </c>
      <c r="CL6" s="20" t="str">
        <f>IF(CL7="","",IF(CL7="-","【-】","【"&amp;SUBSTITUTE(TEXT(CL7,"#,##0.00"),"-","△")&amp;"】"))</f>
        <v>【286.33】</v>
      </c>
      <c r="CM6" s="21" t="str">
        <f>IF(CM7="",NA(),CM7)</f>
        <v>-</v>
      </c>
      <c r="CN6" s="21" t="str">
        <f t="shared" ref="CN6:CV6" si="10">IF(CN7="",NA(),CN7)</f>
        <v>-</v>
      </c>
      <c r="CO6" s="21" t="str">
        <f t="shared" si="10"/>
        <v>-</v>
      </c>
      <c r="CP6" s="21">
        <f t="shared" si="10"/>
        <v>46.02</v>
      </c>
      <c r="CQ6" s="21">
        <f t="shared" si="10"/>
        <v>46.02</v>
      </c>
      <c r="CR6" s="21" t="str">
        <f t="shared" si="10"/>
        <v>-</v>
      </c>
      <c r="CS6" s="21" t="str">
        <f t="shared" si="10"/>
        <v>-</v>
      </c>
      <c r="CT6" s="21" t="str">
        <f t="shared" si="10"/>
        <v>-</v>
      </c>
      <c r="CU6" s="21">
        <f t="shared" si="10"/>
        <v>46.25</v>
      </c>
      <c r="CV6" s="21">
        <f t="shared" si="10"/>
        <v>45.32</v>
      </c>
      <c r="CW6" s="20" t="str">
        <f>IF(CW7="","",IF(CW7="-","【-】","【"&amp;SUBSTITUTE(TEXT(CW7,"#,##0.00"),"-","△")&amp;"】"))</f>
        <v>【49.92】</v>
      </c>
      <c r="CX6" s="21" t="str">
        <f>IF(CX7="",NA(),CX7)</f>
        <v>-</v>
      </c>
      <c r="CY6" s="21" t="str">
        <f t="shared" ref="CY6:DG6" si="11">IF(CY7="",NA(),CY7)</f>
        <v>-</v>
      </c>
      <c r="CZ6" s="21" t="str">
        <f t="shared" si="11"/>
        <v>-</v>
      </c>
      <c r="DA6" s="21">
        <f t="shared" si="11"/>
        <v>82.99</v>
      </c>
      <c r="DB6" s="21">
        <f t="shared" si="11"/>
        <v>82.35</v>
      </c>
      <c r="DC6" s="21" t="str">
        <f t="shared" si="11"/>
        <v>-</v>
      </c>
      <c r="DD6" s="21" t="str">
        <f t="shared" si="11"/>
        <v>-</v>
      </c>
      <c r="DE6" s="21" t="str">
        <f t="shared" si="11"/>
        <v>-</v>
      </c>
      <c r="DF6" s="21">
        <f t="shared" si="11"/>
        <v>83.96</v>
      </c>
      <c r="DG6" s="21">
        <f t="shared" si="11"/>
        <v>83.54</v>
      </c>
      <c r="DH6" s="20" t="str">
        <f>IF(DH7="","",IF(DH7="-","【-】","【"&amp;SUBSTITUTE(TEXT(DH7,"#,##0.00"),"-","△")&amp;"】"))</f>
        <v>【87.80】</v>
      </c>
      <c r="DI6" s="21" t="str">
        <f>IF(DI7="",NA(),DI7)</f>
        <v>-</v>
      </c>
      <c r="DJ6" s="21" t="str">
        <f t="shared" ref="DJ6:DR6" si="12">IF(DJ7="",NA(),DJ7)</f>
        <v>-</v>
      </c>
      <c r="DK6" s="21" t="str">
        <f t="shared" si="12"/>
        <v>-</v>
      </c>
      <c r="DL6" s="21">
        <f t="shared" si="12"/>
        <v>4.87</v>
      </c>
      <c r="DM6" s="21">
        <f t="shared" si="12"/>
        <v>9.73</v>
      </c>
      <c r="DN6" s="21" t="str">
        <f t="shared" si="12"/>
        <v>-</v>
      </c>
      <c r="DO6" s="21" t="str">
        <f t="shared" si="12"/>
        <v>-</v>
      </c>
      <c r="DP6" s="21" t="str">
        <f t="shared" si="12"/>
        <v>-</v>
      </c>
      <c r="DQ6" s="21">
        <f t="shared" si="12"/>
        <v>25.46</v>
      </c>
      <c r="DR6" s="21">
        <f t="shared" si="12"/>
        <v>24.53</v>
      </c>
      <c r="DS6" s="20" t="str">
        <f>IF(DS7="","",IF(DS7="-","【-】","【"&amp;SUBSTITUTE(TEXT(DS7,"#,##0.00"),"-","△")&amp;"】"))</f>
        <v>【28.46】</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0.19</v>
      </c>
      <c r="EC6" s="20">
        <f t="shared" si="13"/>
        <v>0</v>
      </c>
      <c r="ED6" s="20" t="str">
        <f>IF(ED7="","",IF(ED7="-","【-】","【"&amp;SUBSTITUTE(TEXT(ED7,"#,##0.00"),"-","△")&amp;"】"))</f>
        <v>【0.03】</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0.03</v>
      </c>
      <c r="EN6" s="21">
        <f t="shared" si="14"/>
        <v>0.03</v>
      </c>
      <c r="EO6" s="20" t="str">
        <f>IF(EO7="","",IF(EO7="-","【-】","【"&amp;SUBSTITUTE(TEXT(EO7,"#,##0.00"),"-","△")&amp;"】"))</f>
        <v>【0.02】</v>
      </c>
    </row>
    <row r="7" spans="1:148" s="22" customFormat="1" x14ac:dyDescent="0.15">
      <c r="A7" s="14"/>
      <c r="B7" s="23">
        <v>2024</v>
      </c>
      <c r="C7" s="23">
        <v>24066</v>
      </c>
      <c r="D7" s="23">
        <v>46</v>
      </c>
      <c r="E7" s="23">
        <v>17</v>
      </c>
      <c r="F7" s="23">
        <v>5</v>
      </c>
      <c r="G7" s="23">
        <v>0</v>
      </c>
      <c r="H7" s="23" t="s">
        <v>96</v>
      </c>
      <c r="I7" s="23" t="s">
        <v>97</v>
      </c>
      <c r="J7" s="23" t="s">
        <v>98</v>
      </c>
      <c r="K7" s="23" t="s">
        <v>99</v>
      </c>
      <c r="L7" s="23" t="s">
        <v>100</v>
      </c>
      <c r="M7" s="23" t="s">
        <v>101</v>
      </c>
      <c r="N7" s="24" t="s">
        <v>102</v>
      </c>
      <c r="O7" s="24">
        <v>65.25</v>
      </c>
      <c r="P7" s="24">
        <v>5.5</v>
      </c>
      <c r="Q7" s="24">
        <v>100</v>
      </c>
      <c r="R7" s="24">
        <v>2940</v>
      </c>
      <c r="S7" s="24">
        <v>4048</v>
      </c>
      <c r="T7" s="24">
        <v>126.38</v>
      </c>
      <c r="U7" s="24">
        <v>32.03</v>
      </c>
      <c r="V7" s="24">
        <v>221</v>
      </c>
      <c r="W7" s="24">
        <v>0.5</v>
      </c>
      <c r="X7" s="24">
        <v>442</v>
      </c>
      <c r="Y7" s="24" t="s">
        <v>102</v>
      </c>
      <c r="Z7" s="24" t="s">
        <v>102</v>
      </c>
      <c r="AA7" s="24" t="s">
        <v>102</v>
      </c>
      <c r="AB7" s="24">
        <v>106.63</v>
      </c>
      <c r="AC7" s="24">
        <v>115.41</v>
      </c>
      <c r="AD7" s="24" t="s">
        <v>102</v>
      </c>
      <c r="AE7" s="24" t="s">
        <v>102</v>
      </c>
      <c r="AF7" s="24" t="s">
        <v>102</v>
      </c>
      <c r="AG7" s="24">
        <v>106.35</v>
      </c>
      <c r="AH7" s="24">
        <v>106.62</v>
      </c>
      <c r="AI7" s="24">
        <v>104.3</v>
      </c>
      <c r="AJ7" s="24" t="s">
        <v>102</v>
      </c>
      <c r="AK7" s="24" t="s">
        <v>102</v>
      </c>
      <c r="AL7" s="24" t="s">
        <v>102</v>
      </c>
      <c r="AM7" s="24">
        <v>313.99</v>
      </c>
      <c r="AN7" s="24">
        <v>107.87</v>
      </c>
      <c r="AO7" s="24" t="s">
        <v>102</v>
      </c>
      <c r="AP7" s="24" t="s">
        <v>102</v>
      </c>
      <c r="AQ7" s="24" t="s">
        <v>102</v>
      </c>
      <c r="AR7" s="24">
        <v>129.88999999999999</v>
      </c>
      <c r="AS7" s="24">
        <v>107.99</v>
      </c>
      <c r="AT7" s="24">
        <v>102.74</v>
      </c>
      <c r="AU7" s="24" t="s">
        <v>102</v>
      </c>
      <c r="AV7" s="24" t="s">
        <v>102</v>
      </c>
      <c r="AW7" s="24" t="s">
        <v>102</v>
      </c>
      <c r="AX7" s="24">
        <v>23.88</v>
      </c>
      <c r="AY7" s="24">
        <v>21.44</v>
      </c>
      <c r="AZ7" s="24" t="s">
        <v>102</v>
      </c>
      <c r="BA7" s="24" t="s">
        <v>102</v>
      </c>
      <c r="BB7" s="24" t="s">
        <v>102</v>
      </c>
      <c r="BC7" s="24">
        <v>44.04</v>
      </c>
      <c r="BD7" s="24">
        <v>58.25</v>
      </c>
      <c r="BE7" s="24">
        <v>47.19</v>
      </c>
      <c r="BF7" s="24" t="s">
        <v>102</v>
      </c>
      <c r="BG7" s="24" t="s">
        <v>102</v>
      </c>
      <c r="BH7" s="24" t="s">
        <v>102</v>
      </c>
      <c r="BI7" s="24">
        <v>3866.49</v>
      </c>
      <c r="BJ7" s="24">
        <v>4080.48</v>
      </c>
      <c r="BK7" s="24" t="s">
        <v>102</v>
      </c>
      <c r="BL7" s="24" t="s">
        <v>102</v>
      </c>
      <c r="BM7" s="24" t="s">
        <v>102</v>
      </c>
      <c r="BN7" s="24">
        <v>839.21</v>
      </c>
      <c r="BO7" s="24">
        <v>791.46</v>
      </c>
      <c r="BP7" s="24">
        <v>798.1</v>
      </c>
      <c r="BQ7" s="24" t="s">
        <v>102</v>
      </c>
      <c r="BR7" s="24" t="s">
        <v>102</v>
      </c>
      <c r="BS7" s="24" t="s">
        <v>102</v>
      </c>
      <c r="BT7" s="24">
        <v>16.579999999999998</v>
      </c>
      <c r="BU7" s="24">
        <v>15.02</v>
      </c>
      <c r="BV7" s="24" t="s">
        <v>102</v>
      </c>
      <c r="BW7" s="24" t="s">
        <v>102</v>
      </c>
      <c r="BX7" s="24" t="s">
        <v>102</v>
      </c>
      <c r="BY7" s="24">
        <v>52.05</v>
      </c>
      <c r="BZ7" s="24">
        <v>47.96</v>
      </c>
      <c r="CA7" s="24">
        <v>54.51</v>
      </c>
      <c r="CB7" s="24" t="s">
        <v>102</v>
      </c>
      <c r="CC7" s="24" t="s">
        <v>102</v>
      </c>
      <c r="CD7" s="24" t="s">
        <v>102</v>
      </c>
      <c r="CE7" s="24">
        <v>699.71</v>
      </c>
      <c r="CF7" s="24">
        <v>862.38</v>
      </c>
      <c r="CG7" s="24" t="s">
        <v>102</v>
      </c>
      <c r="CH7" s="24" t="s">
        <v>102</v>
      </c>
      <c r="CI7" s="24" t="s">
        <v>102</v>
      </c>
      <c r="CJ7" s="24">
        <v>301.86</v>
      </c>
      <c r="CK7" s="24">
        <v>325.85000000000002</v>
      </c>
      <c r="CL7" s="24">
        <v>286.33</v>
      </c>
      <c r="CM7" s="24" t="s">
        <v>102</v>
      </c>
      <c r="CN7" s="24" t="s">
        <v>102</v>
      </c>
      <c r="CO7" s="24" t="s">
        <v>102</v>
      </c>
      <c r="CP7" s="24">
        <v>46.02</v>
      </c>
      <c r="CQ7" s="24">
        <v>46.02</v>
      </c>
      <c r="CR7" s="24" t="s">
        <v>102</v>
      </c>
      <c r="CS7" s="24" t="s">
        <v>102</v>
      </c>
      <c r="CT7" s="24" t="s">
        <v>102</v>
      </c>
      <c r="CU7" s="24">
        <v>46.25</v>
      </c>
      <c r="CV7" s="24">
        <v>45.32</v>
      </c>
      <c r="CW7" s="24">
        <v>49.92</v>
      </c>
      <c r="CX7" s="24" t="s">
        <v>102</v>
      </c>
      <c r="CY7" s="24" t="s">
        <v>102</v>
      </c>
      <c r="CZ7" s="24" t="s">
        <v>102</v>
      </c>
      <c r="DA7" s="24">
        <v>82.99</v>
      </c>
      <c r="DB7" s="24">
        <v>82.35</v>
      </c>
      <c r="DC7" s="24" t="s">
        <v>102</v>
      </c>
      <c r="DD7" s="24" t="s">
        <v>102</v>
      </c>
      <c r="DE7" s="24" t="s">
        <v>102</v>
      </c>
      <c r="DF7" s="24">
        <v>83.96</v>
      </c>
      <c r="DG7" s="24">
        <v>83.54</v>
      </c>
      <c r="DH7" s="24">
        <v>87.8</v>
      </c>
      <c r="DI7" s="24" t="s">
        <v>102</v>
      </c>
      <c r="DJ7" s="24" t="s">
        <v>102</v>
      </c>
      <c r="DK7" s="24" t="s">
        <v>102</v>
      </c>
      <c r="DL7" s="24">
        <v>4.87</v>
      </c>
      <c r="DM7" s="24">
        <v>9.73</v>
      </c>
      <c r="DN7" s="24" t="s">
        <v>102</v>
      </c>
      <c r="DO7" s="24" t="s">
        <v>102</v>
      </c>
      <c r="DP7" s="24" t="s">
        <v>102</v>
      </c>
      <c r="DQ7" s="24">
        <v>25.46</v>
      </c>
      <c r="DR7" s="24">
        <v>24.53</v>
      </c>
      <c r="DS7" s="24">
        <v>28.46</v>
      </c>
      <c r="DT7" s="24" t="s">
        <v>102</v>
      </c>
      <c r="DU7" s="24" t="s">
        <v>102</v>
      </c>
      <c r="DV7" s="24" t="s">
        <v>102</v>
      </c>
      <c r="DW7" s="24">
        <v>0</v>
      </c>
      <c r="DX7" s="24">
        <v>0</v>
      </c>
      <c r="DY7" s="24" t="s">
        <v>102</v>
      </c>
      <c r="DZ7" s="24" t="s">
        <v>102</v>
      </c>
      <c r="EA7" s="24" t="s">
        <v>102</v>
      </c>
      <c r="EB7" s="24">
        <v>0.19</v>
      </c>
      <c r="EC7" s="24">
        <v>0</v>
      </c>
      <c r="ED7" s="24">
        <v>0.03</v>
      </c>
      <c r="EE7" s="24" t="s">
        <v>102</v>
      </c>
      <c r="EF7" s="24" t="s">
        <v>102</v>
      </c>
      <c r="EG7" s="24" t="s">
        <v>102</v>
      </c>
      <c r="EH7" s="24">
        <v>0</v>
      </c>
      <c r="EI7" s="24">
        <v>0</v>
      </c>
      <c r="EJ7" s="24" t="s">
        <v>102</v>
      </c>
      <c r="EK7" s="24" t="s">
        <v>102</v>
      </c>
      <c r="EL7" s="24" t="s">
        <v>102</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森内　健太郎</cp:lastModifiedBy>
  <dcterms:created xsi:type="dcterms:W3CDTF">2025-12-23T06:16:04Z</dcterms:created>
  <dcterms:modified xsi:type="dcterms:W3CDTF">2026-02-24T02:02:56Z</dcterms:modified>
  <cp:category/>
</cp:coreProperties>
</file>