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1_上水道\24_野辺地町●\3 修正後\"/>
    </mc:Choice>
  </mc:AlternateContent>
  <xr:revisionPtr revIDLastSave="0" documentId="13_ncr:1_{33AE6751-CB0F-4DE8-BBE6-C84E91564692}" xr6:coauthVersionLast="47" xr6:coauthVersionMax="47" xr10:uidLastSave="{00000000-0000-0000-0000-000000000000}"/>
  <workbookProtection workbookAlgorithmName="SHA-512" workbookHashValue="aqP9BwWZLV49MNRLJZ/eISbq9Em89nrMwvOJbqGy/LeylGVF2mlMTiTuhskejhevZhezgJQpvwEVY/rXZFFG9A==" workbookSaltValue="Qk+ttbP4EtZ+LuHHXutPb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AL10" i="4"/>
  <c r="P10" i="4"/>
  <c r="B10" i="4"/>
  <c r="BB8" i="4"/>
  <c r="AT8" i="4"/>
  <c r="AD8" i="4"/>
  <c r="W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<sst xmlns="http://schemas.openxmlformats.org/spreadsheetml/2006/main" count="228" uniqueCount="113">
  <si>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</si>
  <si>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</si>
  <si>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</si>
  <si>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</si>
  <si>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</si>
  <si>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</si>
  <si>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</si>
  <si>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</si>
  <si>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</si>
  <si>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</si>
  <si>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</si>
  <si>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</si>
  <si>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</si>
  <si>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</si>
  <si>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</si>
  <si>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</si>
  <si>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</si>
  <si>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</si>
  <si>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</si>
  <si>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</si>
  <si>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</si>
  <si>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</si>
  <si>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</si>
  <si>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</si>
  <si>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</si>
  <si>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</si>
  <si>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</si>
  <si>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</si>
  <si>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</si>
  <si>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</si>
  <si>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</si>
  <si>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</si>
  <si>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</si>
  <si>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</si>
  <si>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</si>
  <si>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</si>
  <si>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</si>
  <si>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</si>
  <si>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</si>
  <si>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</si>
  <si>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</si>
  <si>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</si>
  <si>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</si>
  <si>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</si>
  <si>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</si>
  <si>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</si>
  <si>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</si>
  <si>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</si>
  <si>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</si>
  <si>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</si>
  <si>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</si>
  <si>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</si>
  <si>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</si>
  <si>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</si>
  <si>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</si>
  <si>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</si>
  <si>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</si>
  <si>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</si>
  <si>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</si>
  <si>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</si>
  <si>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</si>
  <si>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</si>
  <si>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</si>
  <si>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</si>
  <si>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</si>
  <si>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</si>
  <si>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</si>
  <si>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</si>
  <si>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</si>
  <si>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</si>
  <si>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</si>
  <si>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</si>
  <si>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</si>
  <si>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</si>
  <si>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</si>
  <si>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</si>
  <si>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</si>
  <si>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</si>
  <si>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</si>
  <si>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</si>
  <si>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</si>
  <si>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</si>
  <si>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</si>
  <si>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</si>
  <si>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</si>
  <si>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</si>
  <si>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</si>
  <si>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</si>
  <si>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</si>
  <si>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</si>
  <si>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</si>
  <si>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</si>
  <si>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</si>
  <si>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野辺地町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</si>
  <si>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</si>
  <si>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</si>
  <si>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</si>
  <si>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</si>
  <si>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</si>
  <si>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</si>
  <si>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</si>
  <si>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</si>
  <si>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</si>
  <si>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</si>
  <si>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</si>
  <si>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</si>
  <si>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</si>
  <si>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</si>
  <si>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</si>
  <si>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</si>
  <si>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【現状分析】
①②ともに年々上昇しており、施設、管路ともに老朽化が顕著である。
③管路更新率について、令和６年度に老朽管の一部更新を行った。
【課題分析】
給水収益の減少や老朽化に伴う修繕などがみられ、管路の更新ができていない現状がある。
水道料金の見直しや計画の策定が必要である。</t>
    <rPh sb="1" eb="5">
      <t>ゲンジョウブンセキ</t>
    </rPh>
    <rPh sb="12" eb="16">
      <t>ネンネンジョウショウ</t>
    </rPh>
    <rPh sb="21" eb="23">
      <t>シセツ</t>
    </rPh>
    <rPh sb="24" eb="26">
      <t>カンロ</t>
    </rPh>
    <rPh sb="29" eb="32">
      <t>ロウキュウカ</t>
    </rPh>
    <rPh sb="33" eb="35">
      <t>ケンチョ</t>
    </rPh>
    <rPh sb="41" eb="43">
      <t>カンロ</t>
    </rPh>
    <rPh sb="43" eb="45">
      <t>コウシン</t>
    </rPh>
    <rPh sb="45" eb="46">
      <t>リツ</t>
    </rPh>
    <rPh sb="51" eb="53">
      <t>レイワ</t>
    </rPh>
    <rPh sb="54" eb="56">
      <t>ネンド</t>
    </rPh>
    <rPh sb="57" eb="60">
      <t>ロウキュウカン</t>
    </rPh>
    <rPh sb="61" eb="65">
      <t>イチブコウシン</t>
    </rPh>
    <rPh sb="66" eb="67">
      <t>オコナ</t>
    </rPh>
    <rPh sb="73" eb="77">
      <t>カダイブンセキ</t>
    </rPh>
    <rPh sb="79" eb="83">
      <t>キュウスイシュウエキ</t>
    </rPh>
    <rPh sb="84" eb="86">
      <t>ゲンショウ</t>
    </rPh>
    <rPh sb="87" eb="90">
      <t>ロウキュウカ</t>
    </rPh>
    <rPh sb="91" eb="92">
      <t>トモナ</t>
    </rPh>
    <rPh sb="93" eb="95">
      <t>シュウゼン</t>
    </rPh>
    <rPh sb="102" eb="104">
      <t>カンロ</t>
    </rPh>
    <rPh sb="105" eb="107">
      <t>コウシン</t>
    </rPh>
    <rPh sb="114" eb="116">
      <t>ゲンジョウ</t>
    </rPh>
    <rPh sb="121" eb="125">
      <t>スイドウリョウキン</t>
    </rPh>
    <rPh sb="126" eb="128">
      <t>ミナオ</t>
    </rPh>
    <rPh sb="130" eb="132">
      <t>ケイカク</t>
    </rPh>
    <rPh sb="133" eb="135">
      <t>サクテイ</t>
    </rPh>
    <rPh sb="136" eb="138">
      <t>ヒツヨウ</t>
    </rPh>
    <phoneticPr fontId="4"/>
  </si>
  <si>
    <t>【現状分析】
①経常収支比率について、100％を切ってしまったが、これは人口減少に伴う給水収益の減少が原因である。
②類型欠損金比率について、直近10年間で欠損金は発生していない。
③流動比率について、R3をピークに減少傾向にある。
④企業債残高対給水収益比率は、企業債残高が減少しているが、給水収益も減少していることから数値的にはほぼ横ばいとなっている。今後は企業債残高が増加する見込みであることから、比率が上昇する見込み。
⑤料金回収率について、おおむね回収できている。令和4年以降急激に減少しているのは、水道料金減免事業を実施したためである。
⑥給水原価は平均より低い値で推移しているが、上昇傾向にある。これは給水人口の減少によるものであると思われる。
⑦施設利用率について、人口減少と遊休状態の施設があるため、低い値で推移している。
⑧有収率について、減少傾向にあるが、これは管の老朽化に伴う漏水の増加によるものである。独自の漏水調査を行うなどの対策を講じている。
【課題分析】
　給水人口の減少による給水収益の減少が顕著であり、それに伴い、原価・単価などの上昇、施設利用率の減少などがみられる。水道料金の見直し、施設の統廃合などが課題として挙げられる。</t>
    <rPh sb="1" eb="5">
      <t>ゲンジョウブンセキ</t>
    </rPh>
    <rPh sb="8" eb="14">
      <t>ケイジョウシュウシヒリツ</t>
    </rPh>
    <rPh sb="24" eb="25">
      <t>キ</t>
    </rPh>
    <rPh sb="36" eb="40">
      <t>ジンコウゲンショウ</t>
    </rPh>
    <rPh sb="41" eb="42">
      <t>トモナ</t>
    </rPh>
    <rPh sb="43" eb="47">
      <t>キュウスイシュウエキ</t>
    </rPh>
    <rPh sb="48" eb="50">
      <t>ゲンショウ</t>
    </rPh>
    <rPh sb="51" eb="53">
      <t>ゲンイン</t>
    </rPh>
    <rPh sb="59" eb="64">
      <t>ルイケイケッソンキン</t>
    </rPh>
    <rPh sb="64" eb="66">
      <t>ヒリツ</t>
    </rPh>
    <rPh sb="71" eb="73">
      <t>チョッキン</t>
    </rPh>
    <rPh sb="75" eb="77">
      <t>ネンカン</t>
    </rPh>
    <rPh sb="78" eb="81">
      <t>ケッソンキン</t>
    </rPh>
    <rPh sb="82" eb="84">
      <t>ハッセイ</t>
    </rPh>
    <rPh sb="92" eb="96">
      <t>リュウドウヒリツ</t>
    </rPh>
    <rPh sb="108" eb="112">
      <t>ゲンショウケイコウ</t>
    </rPh>
    <rPh sb="118" eb="123">
      <t>キギョウサイザンダカ</t>
    </rPh>
    <rPh sb="123" eb="124">
      <t>タイ</t>
    </rPh>
    <rPh sb="124" eb="130">
      <t>キュウスイシュウエキヒリツ</t>
    </rPh>
    <rPh sb="132" eb="137">
      <t>キギョウサイザンダカ</t>
    </rPh>
    <rPh sb="237" eb="239">
      <t>レイワ</t>
    </rPh>
    <rPh sb="240" eb="243">
      <t>ネンイコウ</t>
    </rPh>
    <rPh sb="243" eb="245">
      <t>キュウゲキ</t>
    </rPh>
    <rPh sb="246" eb="248">
      <t>ゲンショウ</t>
    </rPh>
    <rPh sb="255" eb="259">
      <t>スイドウリョウキン</t>
    </rPh>
    <rPh sb="259" eb="263">
      <t>ゲンメンジギョウ</t>
    </rPh>
    <rPh sb="264" eb="266">
      <t>ジッシ</t>
    </rPh>
    <rPh sb="276" eb="280">
      <t>キュウスイゲンカ</t>
    </rPh>
    <rPh sb="281" eb="283">
      <t>ヘイキン</t>
    </rPh>
    <rPh sb="285" eb="286">
      <t>ヒク</t>
    </rPh>
    <rPh sb="287" eb="288">
      <t>アタイ</t>
    </rPh>
    <rPh sb="289" eb="291">
      <t>スイイ</t>
    </rPh>
    <rPh sb="297" eb="301">
      <t>ジョウショウケイコウ</t>
    </rPh>
    <rPh sb="308" eb="312">
      <t>キュウスイジンコウ</t>
    </rPh>
    <rPh sb="313" eb="315">
      <t>ゲンショウ</t>
    </rPh>
    <rPh sb="324" eb="325">
      <t>オモ</t>
    </rPh>
    <rPh sb="331" eb="333">
      <t>シセツ</t>
    </rPh>
    <rPh sb="333" eb="336">
      <t>リヨウリツ</t>
    </rPh>
    <rPh sb="341" eb="345">
      <t>ジンコウゲンショウ</t>
    </rPh>
    <rPh sb="346" eb="350">
      <t>ユウキュウジョウタイ</t>
    </rPh>
    <rPh sb="351" eb="353">
      <t>シセツ</t>
    </rPh>
    <rPh sb="359" eb="360">
      <t>ヒク</t>
    </rPh>
    <rPh sb="361" eb="362">
      <t>アタイ</t>
    </rPh>
    <rPh sb="363" eb="365">
      <t>スイイ</t>
    </rPh>
    <rPh sb="372" eb="375">
      <t>ユウシュウリツ</t>
    </rPh>
    <rPh sb="380" eb="384">
      <t>ゲンショウケイコウ</t>
    </rPh>
    <rPh sb="392" eb="393">
      <t>カン</t>
    </rPh>
    <rPh sb="394" eb="397">
      <t>ロウキュウカ</t>
    </rPh>
    <rPh sb="398" eb="399">
      <t>トモナ</t>
    </rPh>
    <rPh sb="400" eb="402">
      <t>ロウスイ</t>
    </rPh>
    <rPh sb="403" eb="405">
      <t>ゾウカ</t>
    </rPh>
    <rPh sb="414" eb="416">
      <t>ドクジ</t>
    </rPh>
    <rPh sb="417" eb="421">
      <t>ロウスイチョウサ</t>
    </rPh>
    <rPh sb="422" eb="423">
      <t>オコナ</t>
    </rPh>
    <rPh sb="427" eb="429">
      <t>タイサク</t>
    </rPh>
    <rPh sb="430" eb="431">
      <t>コウ</t>
    </rPh>
    <rPh sb="438" eb="442">
      <t>カダイブンセキ</t>
    </rPh>
    <rPh sb="445" eb="449">
      <t>キュウスイジンコウ</t>
    </rPh>
    <rPh sb="450" eb="452">
      <t>ゲンショウ</t>
    </rPh>
    <rPh sb="455" eb="459">
      <t>キュウスイシュウエキ</t>
    </rPh>
    <rPh sb="460" eb="462">
      <t>ゲンショウ</t>
    </rPh>
    <rPh sb="463" eb="465">
      <t>ケンチョ</t>
    </rPh>
    <rPh sb="472" eb="473">
      <t>トモナ</t>
    </rPh>
    <rPh sb="475" eb="477">
      <t>ゲンカ</t>
    </rPh>
    <rPh sb="478" eb="480">
      <t>タンカ</t>
    </rPh>
    <rPh sb="483" eb="485">
      <t>ジョウショウ</t>
    </rPh>
    <rPh sb="486" eb="491">
      <t>シセツリヨウリツ</t>
    </rPh>
    <rPh sb="492" eb="494">
      <t>ゲンショウ</t>
    </rPh>
    <rPh sb="502" eb="506">
      <t>スイドウリョウキン</t>
    </rPh>
    <rPh sb="507" eb="509">
      <t>ミナオ</t>
    </rPh>
    <rPh sb="511" eb="513">
      <t>シセツ</t>
    </rPh>
    <rPh sb="514" eb="517">
      <t>トウハイゴウ</t>
    </rPh>
    <rPh sb="520" eb="522">
      <t>カダイ</t>
    </rPh>
    <rPh sb="525" eb="526">
      <t>ア</t>
    </rPh>
    <phoneticPr fontId="4"/>
  </si>
  <si>
    <t>　人口減少に伴う給水収益の低下や施設の老朽化に伴う更新需要の増加に加え、物価高騰などによる営業費用の増加が重なり、当町水道事業の経営は厳しいものになっている。
　令和７年度に策定予定の水道事業基本計画に基づき、定期的な水道料金改正と計画的な施設整備を実施し、営業費用を抑えつつ、経営の健全化を進めていく必要がある。
　また、若齢職員が増加していることから、研修や講習の参加を積極的に行い、人材を育成していく必要がある。</t>
    <rPh sb="1" eb="5">
      <t>ジンコウゲンショウ</t>
    </rPh>
    <rPh sb="6" eb="7">
      <t>トモナ</t>
    </rPh>
    <rPh sb="8" eb="12">
      <t>キュウスイシュウエキ</t>
    </rPh>
    <rPh sb="13" eb="15">
      <t>テイカ</t>
    </rPh>
    <rPh sb="16" eb="18">
      <t>シセツ</t>
    </rPh>
    <rPh sb="19" eb="22">
      <t>ロウキュウカ</t>
    </rPh>
    <rPh sb="23" eb="24">
      <t>トモナ</t>
    </rPh>
    <rPh sb="25" eb="29">
      <t>コウシンジュヨウ</t>
    </rPh>
    <rPh sb="30" eb="32">
      <t>ゾウカ</t>
    </rPh>
    <rPh sb="33" eb="34">
      <t>クワ</t>
    </rPh>
    <rPh sb="36" eb="40">
      <t>ブッカコウトウ</t>
    </rPh>
    <rPh sb="45" eb="49">
      <t>エイギョウヒヨウ</t>
    </rPh>
    <rPh sb="50" eb="52">
      <t>ゾウカ</t>
    </rPh>
    <rPh sb="53" eb="54">
      <t>カサ</t>
    </rPh>
    <rPh sb="57" eb="63">
      <t>トウチョウスイドウジギョウ</t>
    </rPh>
    <rPh sb="64" eb="66">
      <t>ケイエイ</t>
    </rPh>
    <rPh sb="67" eb="68">
      <t>キビ</t>
    </rPh>
    <rPh sb="81" eb="83">
      <t>レイワ</t>
    </rPh>
    <rPh sb="84" eb="86">
      <t>ネンド</t>
    </rPh>
    <rPh sb="87" eb="91">
      <t>サクテイヨテイ</t>
    </rPh>
    <rPh sb="92" eb="100">
      <t>スイドウジギョウキホンケイカク</t>
    </rPh>
    <rPh sb="101" eb="102">
      <t>モト</t>
    </rPh>
    <rPh sb="109" eb="115">
      <t>スイドウリョウキンカイセイ</t>
    </rPh>
    <rPh sb="116" eb="119">
      <t>ケイカクテキ</t>
    </rPh>
    <rPh sb="120" eb="124">
      <t>シセツセイビ</t>
    </rPh>
    <rPh sb="125" eb="127">
      <t>ジッシ</t>
    </rPh>
    <rPh sb="129" eb="133">
      <t>エイギョウヒヨウ</t>
    </rPh>
    <rPh sb="134" eb="135">
      <t>オサ</t>
    </rPh>
    <rPh sb="139" eb="141">
      <t>ケイエイ</t>
    </rPh>
    <rPh sb="142" eb="145">
      <t>ケンゼンカ</t>
    </rPh>
    <rPh sb="146" eb="147">
      <t>スス</t>
    </rPh>
    <rPh sb="151" eb="153">
      <t>ヒツヨウ</t>
    </rPh>
    <rPh sb="162" eb="166">
      <t>ジャクレイショクイン</t>
    </rPh>
    <rPh sb="167" eb="169">
      <t>ゾウカ</t>
    </rPh>
    <rPh sb="178" eb="180">
      <t>ケンシュウ</t>
    </rPh>
    <rPh sb="181" eb="183">
      <t>コウシュウ</t>
    </rPh>
    <rPh sb="184" eb="186">
      <t>サンカ</t>
    </rPh>
    <rPh sb="187" eb="190">
      <t>セッキョクテキ</t>
    </rPh>
    <rPh sb="191" eb="192">
      <t>オコナ</t>
    </rPh>
    <rPh sb="203" eb="2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</si>
</sst>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quot;-&quot;">
                  <c:v>0.08</c:v>
                </c:pt>
              </c:numCache>
            </c:numRef>
          </c:val>
          <c:extLst>
            <c:ext xmlns:c16="http://schemas.microsoft.com/office/drawing/2014/chart" uri="{C3380CC4-5D6E-409C-BE32-E72D297353CC}">
              <c16:uniqueId val="{00000000-3146-4FE0-BDD4-393103950E4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3146-4FE0-BDD4-393103950E4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42.76</c:v>
                </c:pt>
                <c:pt idx="1">
                  <c:v>42.84</c:v>
                </c:pt>
                <c:pt idx="2">
                  <c:v>43.4</c:v>
                </c:pt>
                <c:pt idx="3">
                  <c:v>41.81</c:v>
                </c:pt>
                <c:pt idx="4">
                  <c:v>44.44</c:v>
                </c:pt>
              </c:numCache>
            </c:numRef>
          </c:val>
          <c:extLst>
            <c:ext xmlns:c16="http://schemas.microsoft.com/office/drawing/2014/chart" uri="{C3380CC4-5D6E-409C-BE32-E72D297353CC}">
              <c16:uniqueId val="{00000000-0953-42AE-BC7E-696210BE63D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0953-42AE-BC7E-696210BE63D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76.7</c:v>
                </c:pt>
                <c:pt idx="1">
                  <c:v>75.97</c:v>
                </c:pt>
                <c:pt idx="2">
                  <c:v>72.959999999999994</c:v>
                </c:pt>
                <c:pt idx="3">
                  <c:v>73.349999999999994</c:v>
                </c:pt>
                <c:pt idx="4">
                  <c:v>66.099999999999994</c:v>
                </c:pt>
              </c:numCache>
            </c:numRef>
          </c:val>
          <c:extLst>
            <c:ext xmlns:c16="http://schemas.microsoft.com/office/drawing/2014/chart" uri="{C3380CC4-5D6E-409C-BE32-E72D297353CC}">
              <c16:uniqueId val="{00000000-9094-4976-A8E4-73440EFC3FC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9094-4976-A8E4-73440EFC3FC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112.47</c:v>
                </c:pt>
                <c:pt idx="1">
                  <c:v>115.78</c:v>
                </c:pt>
                <c:pt idx="2">
                  <c:v>106.16</c:v>
                </c:pt>
                <c:pt idx="3">
                  <c:v>105.08</c:v>
                </c:pt>
                <c:pt idx="4">
                  <c:v>99.97</c:v>
                </c:pt>
              </c:numCache>
            </c:numRef>
          </c:val>
          <c:extLst>
            <c:ext xmlns:c16="http://schemas.microsoft.com/office/drawing/2014/chart" uri="{C3380CC4-5D6E-409C-BE32-E72D297353CC}">
              <c16:uniqueId val="{00000000-4FBF-4912-8C11-755B988BBF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4FBF-4912-8C11-755B988BBF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60.78</c:v>
                </c:pt>
                <c:pt idx="1">
                  <c:v>62</c:v>
                </c:pt>
                <c:pt idx="2">
                  <c:v>63.07</c:v>
                </c:pt>
                <c:pt idx="3">
                  <c:v>63.85</c:v>
                </c:pt>
                <c:pt idx="4">
                  <c:v>64.66</c:v>
                </c:pt>
              </c:numCache>
            </c:numRef>
          </c:val>
          <c:extLst>
            <c:ext xmlns:c16="http://schemas.microsoft.com/office/drawing/2014/chart" uri="{C3380CC4-5D6E-409C-BE32-E72D297353CC}">
              <c16:uniqueId val="{00000000-88A2-4CE6-84F0-6F4B857CA7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88A2-4CE6-84F0-6F4B857CA7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26.04</c:v>
                </c:pt>
                <c:pt idx="1">
                  <c:v>28.62</c:v>
                </c:pt>
                <c:pt idx="2">
                  <c:v>30.12</c:v>
                </c:pt>
                <c:pt idx="3">
                  <c:v>31.28</c:v>
                </c:pt>
                <c:pt idx="4">
                  <c:v>30.54</c:v>
                </c:pt>
              </c:numCache>
            </c:numRef>
          </c:val>
          <c:extLst>
            <c:ext xmlns:c16="http://schemas.microsoft.com/office/drawing/2014/chart" uri="{C3380CC4-5D6E-409C-BE32-E72D297353CC}">
              <c16:uniqueId val="{00000000-7F4F-4012-B0CE-E474A9BCAF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7F4F-4012-B0CE-E474A9BCAF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04-4BCD-A11A-7DD749FC8F5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6704-4BCD-A11A-7DD749FC8F5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264.62</c:v>
                </c:pt>
                <c:pt idx="1">
                  <c:v>296.92</c:v>
                </c:pt>
                <c:pt idx="2">
                  <c:v>284.39</c:v>
                </c:pt>
                <c:pt idx="3">
                  <c:v>265.47000000000003</c:v>
                </c:pt>
                <c:pt idx="4">
                  <c:v>230.58</c:v>
                </c:pt>
              </c:numCache>
            </c:numRef>
          </c:val>
          <c:extLst>
            <c:ext xmlns:c16="http://schemas.microsoft.com/office/drawing/2014/chart" uri="{C3380CC4-5D6E-409C-BE32-E72D297353CC}">
              <c16:uniqueId val="{00000000-1933-4017-BC38-F287FA467C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1933-4017-BC38-F287FA467C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418.06</c:v>
                </c:pt>
                <c:pt idx="1">
                  <c:v>403.4</c:v>
                </c:pt>
                <c:pt idx="2">
                  <c:v>419.99</c:v>
                </c:pt>
                <c:pt idx="3">
                  <c:v>404.28</c:v>
                </c:pt>
                <c:pt idx="4">
                  <c:v>415.26</c:v>
                </c:pt>
              </c:numCache>
            </c:numRef>
          </c:val>
          <c:extLst>
            <c:ext xmlns:c16="http://schemas.microsoft.com/office/drawing/2014/chart" uri="{C3380CC4-5D6E-409C-BE32-E72D297353CC}">
              <c16:uniqueId val="{00000000-D9BB-4E6C-8B6F-CD2EDDAB5C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D9BB-4E6C-8B6F-CD2EDDAB5C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111.21</c:v>
                </c:pt>
                <c:pt idx="1">
                  <c:v>111.84</c:v>
                </c:pt>
                <c:pt idx="2">
                  <c:v>92.01</c:v>
                </c:pt>
                <c:pt idx="3">
                  <c:v>91.01</c:v>
                </c:pt>
                <c:pt idx="4">
                  <c:v>85.89</c:v>
                </c:pt>
              </c:numCache>
            </c:numRef>
          </c:val>
          <c:extLst>
            <c:ext xmlns:c16="http://schemas.microsoft.com/office/drawing/2014/chart" uri="{C3380CC4-5D6E-409C-BE32-E72D297353CC}">
              <c16:uniqueId val="{00000000-8635-46A5-B12A-DFD3CB3AD5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8635-46A5-B12A-DFD3CB3AD5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153.5</c:v>
                </c:pt>
                <c:pt idx="1">
                  <c:v>152.66</c:v>
                </c:pt>
                <c:pt idx="2">
                  <c:v>173.37</c:v>
                </c:pt>
                <c:pt idx="3">
                  <c:v>173.83</c:v>
                </c:pt>
                <c:pt idx="4">
                  <c:v>184.37</c:v>
                </c:pt>
              </c:numCache>
            </c:numRef>
          </c:val>
          <c:extLst>
            <c:ext xmlns:c16="http://schemas.microsoft.com/office/drawing/2014/chart" uri="{C3380CC4-5D6E-409C-BE32-E72D297353CC}">
              <c16:uniqueId val="{00000000-D158-4A0D-AEFE-671FDEDEF5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D158-4A0D-AEFE-671FDEDEF5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32"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野辺地町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11855</v>
      </c>
      <c r="AM8" s="44"/>
      <c r="AN8" s="44"/>
      <c r="AO8" s="44"/>
      <c r="AP8" s="44"/>
      <c r="AQ8" s="44"/>
      <c r="AR8" s="44"/>
      <c r="AS8" s="44"/>
      <c r="AT8" s="45">
        <f>データ!$S$6</f>
        <v>81.680000000000007</v>
      </c>
      <c r="AU8" s="46"/>
      <c r="AV8" s="46"/>
      <c r="AW8" s="46"/>
      <c r="AX8" s="46"/>
      <c r="AY8" s="46"/>
      <c r="AZ8" s="46"/>
      <c r="BA8" s="46"/>
      <c r="BB8" s="47">
        <f>データ!$T$6</f>
        <v>145.13999999999999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60.63</v>
      </c>
      <c r="J10" s="46"/>
      <c r="K10" s="46"/>
      <c r="L10" s="46"/>
      <c r="M10" s="46"/>
      <c r="N10" s="46"/>
      <c r="O10" s="74"/>
      <c r="P10" s="47">
        <f>データ!$P$6</f>
        <v>99.62</v>
      </c>
      <c r="Q10" s="47"/>
      <c r="R10" s="47"/>
      <c r="S10" s="47"/>
      <c r="T10" s="47"/>
      <c r="U10" s="47"/>
      <c r="V10" s="47"/>
      <c r="W10" s="44">
        <f>データ!$Q$6</f>
        <v>3080</v>
      </c>
      <c r="X10" s="44"/>
      <c r="Y10" s="44"/>
      <c r="Z10" s="44"/>
      <c r="AA10" s="44"/>
      <c r="AB10" s="44"/>
      <c r="AC10" s="44"/>
      <c r="AD10" s="2"/>
      <c r="AE10" s="2"/>
      <c r="AF10" s="2"/>
      <c r="AG10" s="2"/>
      <c r="AH10" s="2"/>
      <c r="AI10" s="2"/>
      <c r="AJ10" s="2"/>
      <c r="AK10" s="2"/>
      <c r="AL10" s="44">
        <f>データ!$U$6</f>
        <v>11697</v>
      </c>
      <c r="AM10" s="44"/>
      <c r="AN10" s="44"/>
      <c r="AO10" s="44"/>
      <c r="AP10" s="44"/>
      <c r="AQ10" s="44"/>
      <c r="AR10" s="44"/>
      <c r="AS10" s="44"/>
      <c r="AT10" s="45">
        <f>データ!$V$6</f>
        <v>24.16</v>
      </c>
      <c r="AU10" s="46"/>
      <c r="AV10" s="46"/>
      <c r="AW10" s="46"/>
      <c r="AX10" s="46"/>
      <c r="AY10" s="46"/>
      <c r="AZ10" s="46"/>
      <c r="BA10" s="46"/>
      <c r="BB10" s="47">
        <f>データ!$W$6</f>
        <v>484.15</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5" t="s">
        <v>111</v>
      </c>
      <c r="BM16" s="76"/>
      <c r="BN16" s="76"/>
      <c r="BO16" s="76"/>
      <c r="BP16" s="76"/>
      <c r="BQ16" s="76"/>
      <c r="BR16" s="76"/>
      <c r="BS16" s="76"/>
      <c r="BT16" s="76"/>
      <c r="BU16" s="76"/>
      <c r="BV16" s="76"/>
      <c r="BW16" s="76"/>
      <c r="BX16" s="76"/>
      <c r="BY16" s="76"/>
      <c r="BZ16" s="7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5"/>
      <c r="BM17" s="76"/>
      <c r="BN17" s="76"/>
      <c r="BO17" s="76"/>
      <c r="BP17" s="76"/>
      <c r="BQ17" s="76"/>
      <c r="BR17" s="76"/>
      <c r="BS17" s="76"/>
      <c r="BT17" s="76"/>
      <c r="BU17" s="76"/>
      <c r="BV17" s="76"/>
      <c r="BW17" s="76"/>
      <c r="BX17" s="76"/>
      <c r="BY17" s="76"/>
      <c r="BZ17" s="7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5"/>
      <c r="BM18" s="76"/>
      <c r="BN18" s="76"/>
      <c r="BO18" s="76"/>
      <c r="BP18" s="76"/>
      <c r="BQ18" s="76"/>
      <c r="BR18" s="76"/>
      <c r="BS18" s="76"/>
      <c r="BT18" s="76"/>
      <c r="BU18" s="76"/>
      <c r="BV18" s="76"/>
      <c r="BW18" s="76"/>
      <c r="BX18" s="76"/>
      <c r="BY18" s="76"/>
      <c r="BZ18" s="7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5"/>
      <c r="BM19" s="76"/>
      <c r="BN19" s="76"/>
      <c r="BO19" s="76"/>
      <c r="BP19" s="76"/>
      <c r="BQ19" s="76"/>
      <c r="BR19" s="76"/>
      <c r="BS19" s="76"/>
      <c r="BT19" s="76"/>
      <c r="BU19" s="76"/>
      <c r="BV19" s="76"/>
      <c r="BW19" s="76"/>
      <c r="BX19" s="76"/>
      <c r="BY19" s="76"/>
      <c r="BZ19" s="7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5"/>
      <c r="BM20" s="76"/>
      <c r="BN20" s="76"/>
      <c r="BO20" s="76"/>
      <c r="BP20" s="76"/>
      <c r="BQ20" s="76"/>
      <c r="BR20" s="76"/>
      <c r="BS20" s="76"/>
      <c r="BT20" s="76"/>
      <c r="BU20" s="76"/>
      <c r="BV20" s="76"/>
      <c r="BW20" s="76"/>
      <c r="BX20" s="76"/>
      <c r="BY20" s="76"/>
      <c r="BZ20" s="7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5"/>
      <c r="BM21" s="76"/>
      <c r="BN21" s="76"/>
      <c r="BO21" s="76"/>
      <c r="BP21" s="76"/>
      <c r="BQ21" s="76"/>
      <c r="BR21" s="76"/>
      <c r="BS21" s="76"/>
      <c r="BT21" s="76"/>
      <c r="BU21" s="76"/>
      <c r="BV21" s="76"/>
      <c r="BW21" s="76"/>
      <c r="BX21" s="76"/>
      <c r="BY21" s="76"/>
      <c r="BZ21" s="7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5"/>
      <c r="BM22" s="76"/>
      <c r="BN22" s="76"/>
      <c r="BO22" s="76"/>
      <c r="BP22" s="76"/>
      <c r="BQ22" s="76"/>
      <c r="BR22" s="76"/>
      <c r="BS22" s="76"/>
      <c r="BT22" s="76"/>
      <c r="BU22" s="76"/>
      <c r="BV22" s="76"/>
      <c r="BW22" s="76"/>
      <c r="BX22" s="76"/>
      <c r="BY22" s="76"/>
      <c r="BZ22" s="7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5"/>
      <c r="BM23" s="76"/>
      <c r="BN23" s="76"/>
      <c r="BO23" s="76"/>
      <c r="BP23" s="76"/>
      <c r="BQ23" s="76"/>
      <c r="BR23" s="76"/>
      <c r="BS23" s="76"/>
      <c r="BT23" s="76"/>
      <c r="BU23" s="76"/>
      <c r="BV23" s="76"/>
      <c r="BW23" s="76"/>
      <c r="BX23" s="76"/>
      <c r="BY23" s="76"/>
      <c r="BZ23" s="7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5"/>
      <c r="BM24" s="76"/>
      <c r="BN24" s="76"/>
      <c r="BO24" s="76"/>
      <c r="BP24" s="76"/>
      <c r="BQ24" s="76"/>
      <c r="BR24" s="76"/>
      <c r="BS24" s="76"/>
      <c r="BT24" s="76"/>
      <c r="BU24" s="76"/>
      <c r="BV24" s="76"/>
      <c r="BW24" s="76"/>
      <c r="BX24" s="76"/>
      <c r="BY24" s="76"/>
      <c r="BZ24" s="7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5"/>
      <c r="BM25" s="76"/>
      <c r="BN25" s="76"/>
      <c r="BO25" s="76"/>
      <c r="BP25" s="76"/>
      <c r="BQ25" s="76"/>
      <c r="BR25" s="76"/>
      <c r="BS25" s="76"/>
      <c r="BT25" s="76"/>
      <c r="BU25" s="76"/>
      <c r="BV25" s="76"/>
      <c r="BW25" s="76"/>
      <c r="BX25" s="76"/>
      <c r="BY25" s="76"/>
      <c r="BZ25" s="7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5"/>
      <c r="BM26" s="76"/>
      <c r="BN26" s="76"/>
      <c r="BO26" s="76"/>
      <c r="BP26" s="76"/>
      <c r="BQ26" s="76"/>
      <c r="BR26" s="76"/>
      <c r="BS26" s="76"/>
      <c r="BT26" s="76"/>
      <c r="BU26" s="76"/>
      <c r="BV26" s="76"/>
      <c r="BW26" s="76"/>
      <c r="BX26" s="76"/>
      <c r="BY26" s="76"/>
      <c r="BZ26" s="7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5"/>
      <c r="BM27" s="76"/>
      <c r="BN27" s="76"/>
      <c r="BO27" s="76"/>
      <c r="BP27" s="76"/>
      <c r="BQ27" s="76"/>
      <c r="BR27" s="76"/>
      <c r="BS27" s="76"/>
      <c r="BT27" s="76"/>
      <c r="BU27" s="76"/>
      <c r="BV27" s="76"/>
      <c r="BW27" s="76"/>
      <c r="BX27" s="76"/>
      <c r="BY27" s="76"/>
      <c r="BZ27" s="7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5"/>
      <c r="BM28" s="76"/>
      <c r="BN28" s="76"/>
      <c r="BO28" s="76"/>
      <c r="BP28" s="76"/>
      <c r="BQ28" s="76"/>
      <c r="BR28" s="76"/>
      <c r="BS28" s="76"/>
      <c r="BT28" s="76"/>
      <c r="BU28" s="76"/>
      <c r="BV28" s="76"/>
      <c r="BW28" s="76"/>
      <c r="BX28" s="76"/>
      <c r="BY28" s="76"/>
      <c r="BZ28" s="7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5"/>
      <c r="BM29" s="76"/>
      <c r="BN29" s="76"/>
      <c r="BO29" s="76"/>
      <c r="BP29" s="76"/>
      <c r="BQ29" s="76"/>
      <c r="BR29" s="76"/>
      <c r="BS29" s="76"/>
      <c r="BT29" s="76"/>
      <c r="BU29" s="76"/>
      <c r="BV29" s="76"/>
      <c r="BW29" s="76"/>
      <c r="BX29" s="76"/>
      <c r="BY29" s="76"/>
      <c r="BZ29" s="7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5"/>
      <c r="BM30" s="76"/>
      <c r="BN30" s="76"/>
      <c r="BO30" s="76"/>
      <c r="BP30" s="76"/>
      <c r="BQ30" s="76"/>
      <c r="BR30" s="76"/>
      <c r="BS30" s="76"/>
      <c r="BT30" s="76"/>
      <c r="BU30" s="76"/>
      <c r="BV30" s="76"/>
      <c r="BW30" s="76"/>
      <c r="BX30" s="76"/>
      <c r="BY30" s="76"/>
      <c r="BZ30" s="7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5"/>
      <c r="BM31" s="76"/>
      <c r="BN31" s="76"/>
      <c r="BO31" s="76"/>
      <c r="BP31" s="76"/>
      <c r="BQ31" s="76"/>
      <c r="BR31" s="76"/>
      <c r="BS31" s="76"/>
      <c r="BT31" s="76"/>
      <c r="BU31" s="76"/>
      <c r="BV31" s="76"/>
      <c r="BW31" s="76"/>
      <c r="BX31" s="76"/>
      <c r="BY31" s="76"/>
      <c r="BZ31" s="7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5"/>
      <c r="BM32" s="76"/>
      <c r="BN32" s="76"/>
      <c r="BO32" s="76"/>
      <c r="BP32" s="76"/>
      <c r="BQ32" s="76"/>
      <c r="BR32" s="76"/>
      <c r="BS32" s="76"/>
      <c r="BT32" s="76"/>
      <c r="BU32" s="76"/>
      <c r="BV32" s="76"/>
      <c r="BW32" s="76"/>
      <c r="BX32" s="76"/>
      <c r="BY32" s="76"/>
      <c r="BZ32" s="7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5"/>
      <c r="BM33" s="76"/>
      <c r="BN33" s="76"/>
      <c r="BO33" s="76"/>
      <c r="BP33" s="76"/>
      <c r="BQ33" s="76"/>
      <c r="BR33" s="76"/>
      <c r="BS33" s="76"/>
      <c r="BT33" s="76"/>
      <c r="BU33" s="76"/>
      <c r="BV33" s="76"/>
      <c r="BW33" s="76"/>
      <c r="BX33" s="76"/>
      <c r="BY33" s="76"/>
      <c r="BZ33" s="7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5"/>
      <c r="BM34" s="76"/>
      <c r="BN34" s="76"/>
      <c r="BO34" s="76"/>
      <c r="BP34" s="76"/>
      <c r="BQ34" s="76"/>
      <c r="BR34" s="76"/>
      <c r="BS34" s="76"/>
      <c r="BT34" s="76"/>
      <c r="BU34" s="76"/>
      <c r="BV34" s="76"/>
      <c r="BW34" s="76"/>
      <c r="BX34" s="76"/>
      <c r="BY34" s="76"/>
      <c r="BZ34" s="7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5"/>
      <c r="BM35" s="76"/>
      <c r="BN35" s="76"/>
      <c r="BO35" s="76"/>
      <c r="BP35" s="76"/>
      <c r="BQ35" s="76"/>
      <c r="BR35" s="76"/>
      <c r="BS35" s="76"/>
      <c r="BT35" s="76"/>
      <c r="BU35" s="76"/>
      <c r="BV35" s="76"/>
      <c r="BW35" s="76"/>
      <c r="BX35" s="76"/>
      <c r="BY35" s="76"/>
      <c r="BZ35" s="7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5"/>
      <c r="BM36" s="76"/>
      <c r="BN36" s="76"/>
      <c r="BO36" s="76"/>
      <c r="BP36" s="76"/>
      <c r="BQ36" s="76"/>
      <c r="BR36" s="76"/>
      <c r="BS36" s="76"/>
      <c r="BT36" s="76"/>
      <c r="BU36" s="76"/>
      <c r="BV36" s="76"/>
      <c r="BW36" s="76"/>
      <c r="BX36" s="76"/>
      <c r="BY36" s="76"/>
      <c r="BZ36" s="7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5"/>
      <c r="BM37" s="76"/>
      <c r="BN37" s="76"/>
      <c r="BO37" s="76"/>
      <c r="BP37" s="76"/>
      <c r="BQ37" s="76"/>
      <c r="BR37" s="76"/>
      <c r="BS37" s="76"/>
      <c r="BT37" s="76"/>
      <c r="BU37" s="76"/>
      <c r="BV37" s="76"/>
      <c r="BW37" s="76"/>
      <c r="BX37" s="76"/>
      <c r="BY37" s="76"/>
      <c r="BZ37" s="7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5"/>
      <c r="BM38" s="76"/>
      <c r="BN38" s="76"/>
      <c r="BO38" s="76"/>
      <c r="BP38" s="76"/>
      <c r="BQ38" s="76"/>
      <c r="BR38" s="76"/>
      <c r="BS38" s="76"/>
      <c r="BT38" s="76"/>
      <c r="BU38" s="76"/>
      <c r="BV38" s="76"/>
      <c r="BW38" s="76"/>
      <c r="BX38" s="76"/>
      <c r="BY38" s="76"/>
      <c r="BZ38" s="7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5"/>
      <c r="BM39" s="76"/>
      <c r="BN39" s="76"/>
      <c r="BO39" s="76"/>
      <c r="BP39" s="76"/>
      <c r="BQ39" s="76"/>
      <c r="BR39" s="76"/>
      <c r="BS39" s="76"/>
      <c r="BT39" s="76"/>
      <c r="BU39" s="76"/>
      <c r="BV39" s="76"/>
      <c r="BW39" s="76"/>
      <c r="BX39" s="76"/>
      <c r="BY39" s="76"/>
      <c r="BZ39" s="7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5"/>
      <c r="BM40" s="76"/>
      <c r="BN40" s="76"/>
      <c r="BO40" s="76"/>
      <c r="BP40" s="76"/>
      <c r="BQ40" s="76"/>
      <c r="BR40" s="76"/>
      <c r="BS40" s="76"/>
      <c r="BT40" s="76"/>
      <c r="BU40" s="76"/>
      <c r="BV40" s="76"/>
      <c r="BW40" s="76"/>
      <c r="BX40" s="76"/>
      <c r="BY40" s="76"/>
      <c r="BZ40" s="7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5"/>
      <c r="BM41" s="76"/>
      <c r="BN41" s="76"/>
      <c r="BO41" s="76"/>
      <c r="BP41" s="76"/>
      <c r="BQ41" s="76"/>
      <c r="BR41" s="76"/>
      <c r="BS41" s="76"/>
      <c r="BT41" s="76"/>
      <c r="BU41" s="76"/>
      <c r="BV41" s="76"/>
      <c r="BW41" s="76"/>
      <c r="BX41" s="76"/>
      <c r="BY41" s="76"/>
      <c r="BZ41" s="7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5"/>
      <c r="BM42" s="76"/>
      <c r="BN42" s="76"/>
      <c r="BO42" s="76"/>
      <c r="BP42" s="76"/>
      <c r="BQ42" s="76"/>
      <c r="BR42" s="76"/>
      <c r="BS42" s="76"/>
      <c r="BT42" s="76"/>
      <c r="BU42" s="76"/>
      <c r="BV42" s="76"/>
      <c r="BW42" s="76"/>
      <c r="BX42" s="76"/>
      <c r="BY42" s="76"/>
      <c r="BZ42" s="7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5"/>
      <c r="BM43" s="76"/>
      <c r="BN43" s="76"/>
      <c r="BO43" s="76"/>
      <c r="BP43" s="76"/>
      <c r="BQ43" s="76"/>
      <c r="BR43" s="76"/>
      <c r="BS43" s="76"/>
      <c r="BT43" s="76"/>
      <c r="BU43" s="76"/>
      <c r="BV43" s="76"/>
      <c r="BW43" s="76"/>
      <c r="BX43" s="76"/>
      <c r="BY43" s="76"/>
      <c r="BZ43" s="7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5"/>
      <c r="BM44" s="76"/>
      <c r="BN44" s="76"/>
      <c r="BO44" s="76"/>
      <c r="BP44" s="76"/>
      <c r="BQ44" s="76"/>
      <c r="BR44" s="76"/>
      <c r="BS44" s="76"/>
      <c r="BT44" s="76"/>
      <c r="BU44" s="76"/>
      <c r="BV44" s="76"/>
      <c r="BW44" s="76"/>
      <c r="BX44" s="76"/>
      <c r="BY44" s="76"/>
      <c r="BZ44" s="7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5" t="s">
        <v>110</v>
      </c>
      <c r="BM47" s="76"/>
      <c r="BN47" s="76"/>
      <c r="BO47" s="76"/>
      <c r="BP47" s="76"/>
      <c r="BQ47" s="76"/>
      <c r="BR47" s="76"/>
      <c r="BS47" s="76"/>
      <c r="BT47" s="76"/>
      <c r="BU47" s="76"/>
      <c r="BV47" s="76"/>
      <c r="BW47" s="76"/>
      <c r="BX47" s="76"/>
      <c r="BY47" s="76"/>
      <c r="BZ47" s="7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6"/>
      <c r="BN48" s="76"/>
      <c r="BO48" s="76"/>
      <c r="BP48" s="76"/>
      <c r="BQ48" s="76"/>
      <c r="BR48" s="76"/>
      <c r="BS48" s="76"/>
      <c r="BT48" s="76"/>
      <c r="BU48" s="76"/>
      <c r="BV48" s="76"/>
      <c r="BW48" s="76"/>
      <c r="BX48" s="76"/>
      <c r="BY48" s="76"/>
      <c r="BZ48" s="7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6"/>
      <c r="BN49" s="76"/>
      <c r="BO49" s="76"/>
      <c r="BP49" s="76"/>
      <c r="BQ49" s="76"/>
      <c r="BR49" s="76"/>
      <c r="BS49" s="76"/>
      <c r="BT49" s="76"/>
      <c r="BU49" s="76"/>
      <c r="BV49" s="76"/>
      <c r="BW49" s="76"/>
      <c r="BX49" s="76"/>
      <c r="BY49" s="76"/>
      <c r="BZ49" s="7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6"/>
      <c r="BN50" s="76"/>
      <c r="BO50" s="76"/>
      <c r="BP50" s="76"/>
      <c r="BQ50" s="76"/>
      <c r="BR50" s="76"/>
      <c r="BS50" s="76"/>
      <c r="BT50" s="76"/>
      <c r="BU50" s="76"/>
      <c r="BV50" s="76"/>
      <c r="BW50" s="76"/>
      <c r="BX50" s="76"/>
      <c r="BY50" s="76"/>
      <c r="BZ50" s="7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6"/>
      <c r="BN51" s="76"/>
      <c r="BO51" s="76"/>
      <c r="BP51" s="76"/>
      <c r="BQ51" s="76"/>
      <c r="BR51" s="76"/>
      <c r="BS51" s="76"/>
      <c r="BT51" s="76"/>
      <c r="BU51" s="76"/>
      <c r="BV51" s="76"/>
      <c r="BW51" s="76"/>
      <c r="BX51" s="76"/>
      <c r="BY51" s="76"/>
      <c r="BZ51" s="7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6"/>
      <c r="BN52" s="76"/>
      <c r="BO52" s="76"/>
      <c r="BP52" s="76"/>
      <c r="BQ52" s="76"/>
      <c r="BR52" s="76"/>
      <c r="BS52" s="76"/>
      <c r="BT52" s="76"/>
      <c r="BU52" s="76"/>
      <c r="BV52" s="76"/>
      <c r="BW52" s="76"/>
      <c r="BX52" s="76"/>
      <c r="BY52" s="76"/>
      <c r="BZ52" s="7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6"/>
      <c r="BN53" s="76"/>
      <c r="BO53" s="76"/>
      <c r="BP53" s="76"/>
      <c r="BQ53" s="76"/>
      <c r="BR53" s="76"/>
      <c r="BS53" s="76"/>
      <c r="BT53" s="76"/>
      <c r="BU53" s="76"/>
      <c r="BV53" s="76"/>
      <c r="BW53" s="76"/>
      <c r="BX53" s="76"/>
      <c r="BY53" s="76"/>
      <c r="BZ53" s="7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6"/>
      <c r="BN54" s="76"/>
      <c r="BO54" s="76"/>
      <c r="BP54" s="76"/>
      <c r="BQ54" s="76"/>
      <c r="BR54" s="76"/>
      <c r="BS54" s="76"/>
      <c r="BT54" s="76"/>
      <c r="BU54" s="76"/>
      <c r="BV54" s="76"/>
      <c r="BW54" s="76"/>
      <c r="BX54" s="76"/>
      <c r="BY54" s="76"/>
      <c r="BZ54" s="7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6"/>
      <c r="BN55" s="76"/>
      <c r="BO55" s="76"/>
      <c r="BP55" s="76"/>
      <c r="BQ55" s="76"/>
      <c r="BR55" s="76"/>
      <c r="BS55" s="76"/>
      <c r="BT55" s="76"/>
      <c r="BU55" s="76"/>
      <c r="BV55" s="76"/>
      <c r="BW55" s="76"/>
      <c r="BX55" s="76"/>
      <c r="BY55" s="76"/>
      <c r="BZ55" s="7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6"/>
      <c r="BN56" s="76"/>
      <c r="BO56" s="76"/>
      <c r="BP56" s="76"/>
      <c r="BQ56" s="76"/>
      <c r="BR56" s="76"/>
      <c r="BS56" s="76"/>
      <c r="BT56" s="76"/>
      <c r="BU56" s="76"/>
      <c r="BV56" s="76"/>
      <c r="BW56" s="76"/>
      <c r="BX56" s="76"/>
      <c r="BY56" s="76"/>
      <c r="BZ56" s="7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6"/>
      <c r="BN57" s="76"/>
      <c r="BO57" s="76"/>
      <c r="BP57" s="76"/>
      <c r="BQ57" s="76"/>
      <c r="BR57" s="76"/>
      <c r="BS57" s="76"/>
      <c r="BT57" s="76"/>
      <c r="BU57" s="76"/>
      <c r="BV57" s="76"/>
      <c r="BW57" s="76"/>
      <c r="BX57" s="76"/>
      <c r="BY57" s="76"/>
      <c r="BZ57" s="7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6"/>
      <c r="BN58" s="76"/>
      <c r="BO58" s="76"/>
      <c r="BP58" s="76"/>
      <c r="BQ58" s="76"/>
      <c r="BR58" s="76"/>
      <c r="BS58" s="76"/>
      <c r="BT58" s="76"/>
      <c r="BU58" s="76"/>
      <c r="BV58" s="76"/>
      <c r="BW58" s="76"/>
      <c r="BX58" s="76"/>
      <c r="BY58" s="76"/>
      <c r="BZ58" s="7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6"/>
      <c r="BN59" s="76"/>
      <c r="BO59" s="76"/>
      <c r="BP59" s="76"/>
      <c r="BQ59" s="76"/>
      <c r="BR59" s="76"/>
      <c r="BS59" s="76"/>
      <c r="BT59" s="76"/>
      <c r="BU59" s="76"/>
      <c r="BV59" s="76"/>
      <c r="BW59" s="76"/>
      <c r="BX59" s="76"/>
      <c r="BY59" s="76"/>
      <c r="BZ59" s="77"/>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75"/>
      <c r="BM60" s="76"/>
      <c r="BN60" s="76"/>
      <c r="BO60" s="76"/>
      <c r="BP60" s="76"/>
      <c r="BQ60" s="76"/>
      <c r="BR60" s="76"/>
      <c r="BS60" s="76"/>
      <c r="BT60" s="76"/>
      <c r="BU60" s="76"/>
      <c r="BV60" s="76"/>
      <c r="BW60" s="76"/>
      <c r="BX60" s="76"/>
      <c r="BY60" s="76"/>
      <c r="BZ60" s="77"/>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75"/>
      <c r="BM61" s="76"/>
      <c r="BN61" s="76"/>
      <c r="BO61" s="76"/>
      <c r="BP61" s="76"/>
      <c r="BQ61" s="76"/>
      <c r="BR61" s="76"/>
      <c r="BS61" s="76"/>
      <c r="BT61" s="76"/>
      <c r="BU61" s="76"/>
      <c r="BV61" s="76"/>
      <c r="BW61" s="76"/>
      <c r="BX61" s="76"/>
      <c r="BY61" s="76"/>
      <c r="BZ61" s="7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6"/>
      <c r="BN62" s="76"/>
      <c r="BO62" s="76"/>
      <c r="BP62" s="76"/>
      <c r="BQ62" s="76"/>
      <c r="BR62" s="76"/>
      <c r="BS62" s="76"/>
      <c r="BT62" s="76"/>
      <c r="BU62" s="76"/>
      <c r="BV62" s="76"/>
      <c r="BW62" s="76"/>
      <c r="BX62" s="76"/>
      <c r="BY62" s="76"/>
      <c r="BZ62" s="7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5" t="s">
        <v>112</v>
      </c>
      <c r="BM66" s="76"/>
      <c r="BN66" s="76"/>
      <c r="BO66" s="76"/>
      <c r="BP66" s="76"/>
      <c r="BQ66" s="76"/>
      <c r="BR66" s="76"/>
      <c r="BS66" s="76"/>
      <c r="BT66" s="76"/>
      <c r="BU66" s="76"/>
      <c r="BV66" s="76"/>
      <c r="BW66" s="76"/>
      <c r="BX66" s="76"/>
      <c r="BY66" s="76"/>
      <c r="BZ66" s="7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5"/>
      <c r="BM67" s="76"/>
      <c r="BN67" s="76"/>
      <c r="BO67" s="76"/>
      <c r="BP67" s="76"/>
      <c r="BQ67" s="76"/>
      <c r="BR67" s="76"/>
      <c r="BS67" s="76"/>
      <c r="BT67" s="76"/>
      <c r="BU67" s="76"/>
      <c r="BV67" s="76"/>
      <c r="BW67" s="76"/>
      <c r="BX67" s="76"/>
      <c r="BY67" s="76"/>
      <c r="BZ67" s="7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5"/>
      <c r="BM68" s="76"/>
      <c r="BN68" s="76"/>
      <c r="BO68" s="76"/>
      <c r="BP68" s="76"/>
      <c r="BQ68" s="76"/>
      <c r="BR68" s="76"/>
      <c r="BS68" s="76"/>
      <c r="BT68" s="76"/>
      <c r="BU68" s="76"/>
      <c r="BV68" s="76"/>
      <c r="BW68" s="76"/>
      <c r="BX68" s="76"/>
      <c r="BY68" s="76"/>
      <c r="BZ68" s="7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5"/>
      <c r="BM69" s="76"/>
      <c r="BN69" s="76"/>
      <c r="BO69" s="76"/>
      <c r="BP69" s="76"/>
      <c r="BQ69" s="76"/>
      <c r="BR69" s="76"/>
      <c r="BS69" s="76"/>
      <c r="BT69" s="76"/>
      <c r="BU69" s="76"/>
      <c r="BV69" s="76"/>
      <c r="BW69" s="76"/>
      <c r="BX69" s="76"/>
      <c r="BY69" s="76"/>
      <c r="BZ69" s="7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5"/>
      <c r="BM70" s="76"/>
      <c r="BN70" s="76"/>
      <c r="BO70" s="76"/>
      <c r="BP70" s="76"/>
      <c r="BQ70" s="76"/>
      <c r="BR70" s="76"/>
      <c r="BS70" s="76"/>
      <c r="BT70" s="76"/>
      <c r="BU70" s="76"/>
      <c r="BV70" s="76"/>
      <c r="BW70" s="76"/>
      <c r="BX70" s="76"/>
      <c r="BY70" s="76"/>
      <c r="BZ70" s="7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5"/>
      <c r="BM71" s="76"/>
      <c r="BN71" s="76"/>
      <c r="BO71" s="76"/>
      <c r="BP71" s="76"/>
      <c r="BQ71" s="76"/>
      <c r="BR71" s="76"/>
      <c r="BS71" s="76"/>
      <c r="BT71" s="76"/>
      <c r="BU71" s="76"/>
      <c r="BV71" s="76"/>
      <c r="BW71" s="76"/>
      <c r="BX71" s="76"/>
      <c r="BY71" s="76"/>
      <c r="BZ71" s="7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5"/>
      <c r="BM72" s="76"/>
      <c r="BN72" s="76"/>
      <c r="BO72" s="76"/>
      <c r="BP72" s="76"/>
      <c r="BQ72" s="76"/>
      <c r="BR72" s="76"/>
      <c r="BS72" s="76"/>
      <c r="BT72" s="76"/>
      <c r="BU72" s="76"/>
      <c r="BV72" s="76"/>
      <c r="BW72" s="76"/>
      <c r="BX72" s="76"/>
      <c r="BY72" s="76"/>
      <c r="BZ72" s="7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5"/>
      <c r="BM73" s="76"/>
      <c r="BN73" s="76"/>
      <c r="BO73" s="76"/>
      <c r="BP73" s="76"/>
      <c r="BQ73" s="76"/>
      <c r="BR73" s="76"/>
      <c r="BS73" s="76"/>
      <c r="BT73" s="76"/>
      <c r="BU73" s="76"/>
      <c r="BV73" s="76"/>
      <c r="BW73" s="76"/>
      <c r="BX73" s="76"/>
      <c r="BY73" s="76"/>
      <c r="BZ73" s="7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5"/>
      <c r="BM74" s="76"/>
      <c r="BN74" s="76"/>
      <c r="BO74" s="76"/>
      <c r="BP74" s="76"/>
      <c r="BQ74" s="76"/>
      <c r="BR74" s="76"/>
      <c r="BS74" s="76"/>
      <c r="BT74" s="76"/>
      <c r="BU74" s="76"/>
      <c r="BV74" s="76"/>
      <c r="BW74" s="76"/>
      <c r="BX74" s="76"/>
      <c r="BY74" s="76"/>
      <c r="BZ74" s="7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5"/>
      <c r="BM75" s="76"/>
      <c r="BN75" s="76"/>
      <c r="BO75" s="76"/>
      <c r="BP75" s="76"/>
      <c r="BQ75" s="76"/>
      <c r="BR75" s="76"/>
      <c r="BS75" s="76"/>
      <c r="BT75" s="76"/>
      <c r="BU75" s="76"/>
      <c r="BV75" s="76"/>
      <c r="BW75" s="76"/>
      <c r="BX75" s="76"/>
      <c r="BY75" s="76"/>
      <c r="BZ75" s="7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5"/>
      <c r="BM76" s="76"/>
      <c r="BN76" s="76"/>
      <c r="BO76" s="76"/>
      <c r="BP76" s="76"/>
      <c r="BQ76" s="76"/>
      <c r="BR76" s="76"/>
      <c r="BS76" s="76"/>
      <c r="BT76" s="76"/>
      <c r="BU76" s="76"/>
      <c r="BV76" s="76"/>
      <c r="BW76" s="76"/>
      <c r="BX76" s="76"/>
      <c r="BY76" s="76"/>
      <c r="BZ76" s="7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5"/>
      <c r="BM77" s="76"/>
      <c r="BN77" s="76"/>
      <c r="BO77" s="76"/>
      <c r="BP77" s="76"/>
      <c r="BQ77" s="76"/>
      <c r="BR77" s="76"/>
      <c r="BS77" s="76"/>
      <c r="BT77" s="76"/>
      <c r="BU77" s="76"/>
      <c r="BV77" s="76"/>
      <c r="BW77" s="76"/>
      <c r="BX77" s="76"/>
      <c r="BY77" s="76"/>
      <c r="BZ77" s="7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5"/>
      <c r="BM78" s="76"/>
      <c r="BN78" s="76"/>
      <c r="BO78" s="76"/>
      <c r="BP78" s="76"/>
      <c r="BQ78" s="76"/>
      <c r="BR78" s="76"/>
      <c r="BS78" s="76"/>
      <c r="BT78" s="76"/>
      <c r="BU78" s="76"/>
      <c r="BV78" s="76"/>
      <c r="BW78" s="76"/>
      <c r="BX78" s="76"/>
      <c r="BY78" s="76"/>
      <c r="BZ78" s="7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5"/>
      <c r="BM79" s="76"/>
      <c r="BN79" s="76"/>
      <c r="BO79" s="76"/>
      <c r="BP79" s="76"/>
      <c r="BQ79" s="76"/>
      <c r="BR79" s="76"/>
      <c r="BS79" s="76"/>
      <c r="BT79" s="76"/>
      <c r="BU79" s="76"/>
      <c r="BV79" s="76"/>
      <c r="BW79" s="76"/>
      <c r="BX79" s="76"/>
      <c r="BY79" s="76"/>
      <c r="BZ79" s="7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5"/>
      <c r="BM80" s="76"/>
      <c r="BN80" s="76"/>
      <c r="BO80" s="76"/>
      <c r="BP80" s="76"/>
      <c r="BQ80" s="76"/>
      <c r="BR80" s="76"/>
      <c r="BS80" s="76"/>
      <c r="BT80" s="76"/>
      <c r="BU80" s="76"/>
      <c r="BV80" s="76"/>
      <c r="BW80" s="76"/>
      <c r="BX80" s="76"/>
      <c r="BY80" s="76"/>
      <c r="BZ80" s="7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5"/>
      <c r="BM81" s="76"/>
      <c r="BN81" s="76"/>
      <c r="BO81" s="76"/>
      <c r="BP81" s="76"/>
      <c r="BQ81" s="76"/>
      <c r="BR81" s="76"/>
      <c r="BS81" s="76"/>
      <c r="BT81" s="76"/>
      <c r="BU81" s="76"/>
      <c r="BV81" s="76"/>
      <c r="BW81" s="76"/>
      <c r="BX81" s="76"/>
      <c r="BY81" s="76"/>
      <c r="BZ81" s="7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x9tNW/fIyZs4YSRoNr13EGc08FBwgZBuqJla0c4hTeYPpSPv6QmjavIAOcCp6dR/ZqHb67lxYpHR5e1NWgztA==" saltValue="ejctFo/AMQor4bV4sIzosQ==" spinCount="100000" sheet="1" objects="1" scenarios="1" formatCells="0" formatColumns="0" formatRows="0"/>
  <mergeCells count="48">
    <mergeCell ref="BL16:BZ44"/>
    <mergeCell ref="BL47:BZ63"/>
    <mergeCell ref="BL66:BZ82"/>
    <mergeCell ref="BL45:BZ46"/>
    <mergeCell ref="B60:BJ61"/>
    <mergeCell ref="BL64:BZ65"/>
    <mergeCell ref="BL11:BZ13"/>
    <mergeCell ref="B14:BJ15"/>
    <mergeCell ref="BL14:BZ15"/>
    <mergeCell ref="B10:H10"/>
    <mergeCell ref="I10:O10"/>
    <mergeCell ref="P10:V10"/>
    <mergeCell ref="W10:AC10"/>
    <mergeCell ref="AL10:AS10"/>
    <mergeCell ref="AT10:BA10"/>
    <mergeCell ref="AT9:BA9"/>
    <mergeCell ref="BB9:BI9"/>
    <mergeCell ref="BL9:BM9"/>
    <mergeCell ref="BN9:BY9"/>
    <mergeCell ref="BB10:BI10"/>
    <mergeCell ref="BL10:BM10"/>
    <mergeCell ref="BN10:BY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24015</v>
      </c>
      <c r="D6" s="20">
        <f t="shared" si="3"/>
        <v>46</v>
      </c>
      <c r="E6" s="20">
        <f t="shared" si="3"/>
        <v>1</v>
      </c>
      <c r="F6" s="20">
        <f t="shared" si="3"/>
        <v>0</v>
      </c>
      <c r="G6" s="20">
        <f t="shared" si="3"/>
        <v>1</v>
      </c>
      <c r="H6" s="20" t="str">
        <f t="shared" si="3"/>
        <v>青森県　野辺地町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60.63</v>
      </c>
      <c r="P6" s="21">
        <f t="shared" si="3"/>
        <v>99.62</v>
      </c>
      <c r="Q6" s="21">
        <f t="shared" si="3"/>
        <v>3080</v>
      </c>
      <c r="R6" s="21">
        <f t="shared" si="3"/>
        <v>11855</v>
      </c>
      <c r="S6" s="21">
        <f t="shared" si="3"/>
        <v>81.680000000000007</v>
      </c>
      <c r="T6" s="21">
        <f t="shared" si="3"/>
        <v>145.13999999999999</v>
      </c>
      <c r="U6" s="21">
        <f t="shared" si="3"/>
        <v>11697</v>
      </c>
      <c r="V6" s="21">
        <f t="shared" si="3"/>
        <v>24.16</v>
      </c>
      <c r="W6" s="21">
        <f t="shared" si="3"/>
        <v>484.15</v>
      </c>
      <c r="X6" s="22">
        <f>IF(X7="",NA(),X7)</f>
        <v>112.47</v>
      </c>
      <c r="Y6" s="22">
        <f t="shared" ref="Y6:AG6" si="4">IF(Y7="",NA(),Y7)</f>
        <v>115.78</v>
      </c>
      <c r="Z6" s="22">
        <f t="shared" si="4"/>
        <v>106.16</v>
      </c>
      <c r="AA6" s="22">
        <f t="shared" si="4"/>
        <v>105.08</v>
      </c>
      <c r="AB6" s="22">
        <f t="shared" si="4"/>
        <v>99.97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264.62</v>
      </c>
      <c r="AU6" s="22">
        <f t="shared" ref="AU6:BC6" si="6">IF(AU7="",NA(),AU7)</f>
        <v>296.92</v>
      </c>
      <c r="AV6" s="22">
        <f t="shared" si="6"/>
        <v>284.39</v>
      </c>
      <c r="AW6" s="22">
        <f t="shared" si="6"/>
        <v>265.47000000000003</v>
      </c>
      <c r="AX6" s="22">
        <f t="shared" si="6"/>
        <v>230.58</v>
      </c>
      <c r="AY6" s="22">
        <f t="shared" si="6"/>
        <v>371.81</v>
      </c>
      <c r="AZ6" s="22">
        <f t="shared" si="6"/>
        <v>384.23</v>
      </c>
      <c r="BA6" s="22">
        <f t="shared" si="6"/>
        <v>364.3</v>
      </c>
      <c r="BB6" s="22">
        <f t="shared" si="6"/>
        <v>378.87</v>
      </c>
      <c r="BC6" s="22">
        <f t="shared" si="6"/>
        <v>362.35</v>
      </c>
      <c r="BD6" s="21" t="str">
        <f>IF(BD7="","",IF(BD7="-","【-】","【"&amp;SUBSTITUTE(TEXT(BD7,"#,##0.00"),"-","△")&amp;"】"))</f>
        <v>【239.69】</v>
      </c>
      <c r="BE6" s="22">
        <f>IF(BE7="",NA(),BE7)</f>
        <v>418.06</v>
      </c>
      <c r="BF6" s="22">
        <f t="shared" ref="BF6:BN6" si="7">IF(BF7="",NA(),BF7)</f>
        <v>403.4</v>
      </c>
      <c r="BG6" s="22">
        <f t="shared" si="7"/>
        <v>419.99</v>
      </c>
      <c r="BH6" s="22">
        <f t="shared" si="7"/>
        <v>404.28</v>
      </c>
      <c r="BI6" s="22">
        <f t="shared" si="7"/>
        <v>415.26</v>
      </c>
      <c r="BJ6" s="22">
        <f t="shared" si="7"/>
        <v>465.85</v>
      </c>
      <c r="BK6" s="22">
        <f t="shared" si="7"/>
        <v>439.43</v>
      </c>
      <c r="BL6" s="22">
        <f t="shared" si="7"/>
        <v>438.41</v>
      </c>
      <c r="BM6" s="22">
        <f t="shared" si="7"/>
        <v>430.23</v>
      </c>
      <c r="BN6" s="22">
        <f t="shared" si="7"/>
        <v>429.24</v>
      </c>
      <c r="BO6" s="21" t="str">
        <f>IF(BO7="","",IF(BO7="-","【-】","【"&amp;SUBSTITUTE(TEXT(BO7,"#,##0.00"),"-","△")&amp;"】"))</f>
        <v>【264.86】</v>
      </c>
      <c r="BP6" s="22">
        <f>IF(BP7="",NA(),BP7)</f>
        <v>111.21</v>
      </c>
      <c r="BQ6" s="22">
        <f t="shared" ref="BQ6:BY6" si="8">IF(BQ7="",NA(),BQ7)</f>
        <v>111.84</v>
      </c>
      <c r="BR6" s="22">
        <f t="shared" si="8"/>
        <v>92.01</v>
      </c>
      <c r="BS6" s="22">
        <f t="shared" si="8"/>
        <v>91.01</v>
      </c>
      <c r="BT6" s="22">
        <f t="shared" si="8"/>
        <v>85.89</v>
      </c>
      <c r="BU6" s="22">
        <f t="shared" si="8"/>
        <v>92.39</v>
      </c>
      <c r="BV6" s="22">
        <f t="shared" si="8"/>
        <v>94.41</v>
      </c>
      <c r="BW6" s="22">
        <f t="shared" si="8"/>
        <v>90.96</v>
      </c>
      <c r="BX6" s="22">
        <f t="shared" si="8"/>
        <v>90.66</v>
      </c>
      <c r="BY6" s="22">
        <f t="shared" si="8"/>
        <v>90.78</v>
      </c>
      <c r="BZ6" s="21" t="str">
        <f>IF(BZ7="","",IF(BZ7="-","【-】","【"&amp;SUBSTITUTE(TEXT(BZ7,"#,##0.00"),"-","△")&amp;"】"))</f>
        <v>【97.59】</v>
      </c>
      <c r="CA6" s="22">
        <f>IF(CA7="",NA(),CA7)</f>
        <v>153.5</v>
      </c>
      <c r="CB6" s="22">
        <f t="shared" ref="CB6:CJ6" si="9">IF(CB7="",NA(),CB7)</f>
        <v>152.66</v>
      </c>
      <c r="CC6" s="22">
        <f t="shared" si="9"/>
        <v>173.37</v>
      </c>
      <c r="CD6" s="22">
        <f t="shared" si="9"/>
        <v>173.83</v>
      </c>
      <c r="CE6" s="22">
        <f t="shared" si="9"/>
        <v>184.37</v>
      </c>
      <c r="CF6" s="22">
        <f t="shared" si="9"/>
        <v>192.98</v>
      </c>
      <c r="CG6" s="22">
        <f t="shared" si="9"/>
        <v>192.13</v>
      </c>
      <c r="CH6" s="22">
        <f t="shared" si="9"/>
        <v>197.04</v>
      </c>
      <c r="CI6" s="22">
        <f t="shared" si="9"/>
        <v>199.33</v>
      </c>
      <c r="CJ6" s="22">
        <f t="shared" si="9"/>
        <v>202.75</v>
      </c>
      <c r="CK6" s="21" t="str">
        <f>IF(CK7="","",IF(CK7="-","【-】","【"&amp;SUBSTITUTE(TEXT(CK7,"#,##0.00"),"-","△")&amp;"】"))</f>
        <v>【181.66】</v>
      </c>
      <c r="CL6" s="22">
        <f>IF(CL7="",NA(),CL7)</f>
        <v>42.76</v>
      </c>
      <c r="CM6" s="22">
        <f t="shared" ref="CM6:CU6" si="10">IF(CM7="",NA(),CM7)</f>
        <v>42.84</v>
      </c>
      <c r="CN6" s="22">
        <f t="shared" si="10"/>
        <v>43.4</v>
      </c>
      <c r="CO6" s="22">
        <f t="shared" si="10"/>
        <v>41.81</v>
      </c>
      <c r="CP6" s="22">
        <f t="shared" si="10"/>
        <v>44.44</v>
      </c>
      <c r="CQ6" s="22">
        <f t="shared" si="10"/>
        <v>54.43</v>
      </c>
      <c r="CR6" s="22">
        <f t="shared" si="10"/>
        <v>53.87</v>
      </c>
      <c r="CS6" s="22">
        <f t="shared" si="10"/>
        <v>54.49</v>
      </c>
      <c r="CT6" s="22">
        <f t="shared" si="10"/>
        <v>54.8</v>
      </c>
      <c r="CU6" s="22">
        <f t="shared" si="10"/>
        <v>55.47</v>
      </c>
      <c r="CV6" s="21" t="str">
        <f>IF(CV7="","",IF(CV7="-","【-】","【"&amp;SUBSTITUTE(TEXT(CV7,"#,##0.00"),"-","△")&amp;"】"))</f>
        <v>【60.21】</v>
      </c>
      <c r="CW6" s="22">
        <f>IF(CW7="",NA(),CW7)</f>
        <v>76.7</v>
      </c>
      <c r="CX6" s="22">
        <f t="shared" ref="CX6:DF6" si="11">IF(CX7="",NA(),CX7)</f>
        <v>75.97</v>
      </c>
      <c r="CY6" s="22">
        <f t="shared" si="11"/>
        <v>72.959999999999994</v>
      </c>
      <c r="CZ6" s="22">
        <f t="shared" si="11"/>
        <v>73.349999999999994</v>
      </c>
      <c r="DA6" s="22">
        <f t="shared" si="11"/>
        <v>66.099999999999994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60.78</v>
      </c>
      <c r="DI6" s="22">
        <f t="shared" ref="DI6:DQ6" si="12">IF(DI7="",NA(),DI7)</f>
        <v>62</v>
      </c>
      <c r="DJ6" s="22">
        <f t="shared" si="12"/>
        <v>63.07</v>
      </c>
      <c r="DK6" s="22">
        <f t="shared" si="12"/>
        <v>63.85</v>
      </c>
      <c r="DL6" s="22">
        <f t="shared" si="12"/>
        <v>64.66</v>
      </c>
      <c r="DM6" s="22">
        <f t="shared" si="12"/>
        <v>49.39</v>
      </c>
      <c r="DN6" s="22">
        <f t="shared" si="12"/>
        <v>50.75</v>
      </c>
      <c r="DO6" s="22">
        <f t="shared" si="12"/>
        <v>51.72</v>
      </c>
      <c r="DP6" s="22">
        <f t="shared" si="12"/>
        <v>52.27</v>
      </c>
      <c r="DQ6" s="22">
        <f t="shared" si="12"/>
        <v>52.87</v>
      </c>
      <c r="DR6" s="21" t="str">
        <f>IF(DR7="","",IF(DR7="-","【-】","【"&amp;SUBSTITUTE(TEXT(DR7,"#,##0.00"),"-","△")&amp;"】"))</f>
        <v>【52.41】</v>
      </c>
      <c r="DS6" s="22">
        <f>IF(DS7="",NA(),DS7)</f>
        <v>26.04</v>
      </c>
      <c r="DT6" s="22">
        <f t="shared" ref="DT6:EB6" si="13">IF(DT7="",NA(),DT7)</f>
        <v>28.62</v>
      </c>
      <c r="DU6" s="22">
        <f t="shared" si="13"/>
        <v>30.12</v>
      </c>
      <c r="DV6" s="22">
        <f t="shared" si="13"/>
        <v>31.28</v>
      </c>
      <c r="DW6" s="22">
        <f t="shared" si="13"/>
        <v>30.54</v>
      </c>
      <c r="DX6" s="22">
        <f t="shared" si="13"/>
        <v>18.57</v>
      </c>
      <c r="DY6" s="22">
        <f t="shared" si="13"/>
        <v>21.14</v>
      </c>
      <c r="DZ6" s="22">
        <f t="shared" si="13"/>
        <v>22.12</v>
      </c>
      <c r="EA6" s="22">
        <f t="shared" si="13"/>
        <v>25.67</v>
      </c>
      <c r="EB6" s="22">
        <f t="shared" si="13"/>
        <v>26.86</v>
      </c>
      <c r="EC6" s="21" t="str">
        <f>IF(EC7="","",IF(EC7="-","【-】","【"&amp;SUBSTITUTE(TEXT(EC7,"#,##0.00"),"-","△")&amp;"】"))</f>
        <v>【26.78】</v>
      </c>
      <c r="ED6" s="21">
        <f>IF(ED7="",NA(),ED7)</f>
        <v>0</v>
      </c>
      <c r="EE6" s="21">
        <f t="shared" ref="EE6:EM6" si="14">IF(EE7="",NA(),EE7)</f>
        <v>0</v>
      </c>
      <c r="EF6" s="21">
        <f t="shared" si="14"/>
        <v>0</v>
      </c>
      <c r="EG6" s="21">
        <f t="shared" si="14"/>
        <v>0</v>
      </c>
      <c r="EH6" s="22">
        <f t="shared" si="14"/>
        <v>0.08</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24015</v>
      </c>
      <c r="D7" s="24">
        <v>46</v>
      </c>
      <c r="E7" s="24">
        <v>1</v>
      </c>
      <c r="F7" s="24">
        <v>0</v>
      </c>
      <c r="G7" s="24">
        <v>1</v>
      </c>
      <c r="H7" s="24" t="s">
        <v>93</v>
      </c>
      <c r="I7" s="24" t="s">
        <v>94</v>
      </c>
      <c r="J7" s="24" t="s">
        <v>95</v>
      </c>
      <c r="K7" s="24" t="s">
        <v>96</v>
      </c>
      <c r="L7" s="24" t="s">
        <v>97</v>
      </c>
      <c r="M7" s="24" t="s">
        <v>98</v>
      </c>
      <c r="N7" s="25" t="s">
        <v>99</v>
      </c>
      <c r="O7" s="25">
        <v>60.63</v>
      </c>
      <c r="P7" s="25">
        <v>99.62</v>
      </c>
      <c r="Q7" s="25">
        <v>3080</v>
      </c>
      <c r="R7" s="25">
        <v>11855</v>
      </c>
      <c r="S7" s="25">
        <v>81.680000000000007</v>
      </c>
      <c r="T7" s="25">
        <v>145.13999999999999</v>
      </c>
      <c r="U7" s="25">
        <v>11697</v>
      </c>
      <c r="V7" s="25">
        <v>24.16</v>
      </c>
      <c r="W7" s="25">
        <v>484.15</v>
      </c>
      <c r="X7" s="25">
        <v>112.47</v>
      </c>
      <c r="Y7" s="25">
        <v>115.78</v>
      </c>
      <c r="Z7" s="25">
        <v>106.16</v>
      </c>
      <c r="AA7" s="25">
        <v>105.08</v>
      </c>
      <c r="AB7" s="25">
        <v>99.97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264.62</v>
      </c>
      <c r="AU7" s="25">
        <v>296.92</v>
      </c>
      <c r="AV7" s="25">
        <v>284.39</v>
      </c>
      <c r="AW7" s="25">
        <v>265.47000000000003</v>
      </c>
      <c r="AX7" s="25">
        <v>230.58</v>
      </c>
      <c r="AY7" s="25">
        <v>371.81</v>
      </c>
      <c r="AZ7" s="25">
        <v>384.23</v>
      </c>
      <c r="BA7" s="25">
        <v>364.3</v>
      </c>
      <c r="BB7" s="25">
        <v>378.87</v>
      </c>
      <c r="BC7" s="25">
        <v>362.35</v>
      </c>
      <c r="BD7" s="25">
        <v>239.69</v>
      </c>
      <c r="BE7" s="25">
        <v>418.06</v>
      </c>
      <c r="BF7" s="25">
        <v>403.4</v>
      </c>
      <c r="BG7" s="25">
        <v>419.99</v>
      </c>
      <c r="BH7" s="25">
        <v>404.28</v>
      </c>
      <c r="BI7" s="25">
        <v>415.26</v>
      </c>
      <c r="BJ7" s="25">
        <v>465.85</v>
      </c>
      <c r="BK7" s="25">
        <v>439.43</v>
      </c>
      <c r="BL7" s="25">
        <v>438.41</v>
      </c>
      <c r="BM7" s="25">
        <v>430.23</v>
      </c>
      <c r="BN7" s="25">
        <v>429.24</v>
      </c>
      <c r="BO7" s="25">
        <v>264.86</v>
      </c>
      <c r="BP7" s="25">
        <v>111.21</v>
      </c>
      <c r="BQ7" s="25">
        <v>111.84</v>
      </c>
      <c r="BR7" s="25">
        <v>92.01</v>
      </c>
      <c r="BS7" s="25">
        <v>91.01</v>
      </c>
      <c r="BT7" s="25">
        <v>85.89</v>
      </c>
      <c r="BU7" s="25">
        <v>92.39</v>
      </c>
      <c r="BV7" s="25">
        <v>94.41</v>
      </c>
      <c r="BW7" s="25">
        <v>90.96</v>
      </c>
      <c r="BX7" s="25">
        <v>90.66</v>
      </c>
      <c r="BY7" s="25">
        <v>90.78</v>
      </c>
      <c r="BZ7" s="25">
        <v>97.59</v>
      </c>
      <c r="CA7" s="25">
        <v>153.5</v>
      </c>
      <c r="CB7" s="25">
        <v>152.66</v>
      </c>
      <c r="CC7" s="25">
        <v>173.37</v>
      </c>
      <c r="CD7" s="25">
        <v>173.83</v>
      </c>
      <c r="CE7" s="25">
        <v>184.37</v>
      </c>
      <c r="CF7" s="25">
        <v>192.98</v>
      </c>
      <c r="CG7" s="25">
        <v>192.13</v>
      </c>
      <c r="CH7" s="25">
        <v>197.04</v>
      </c>
      <c r="CI7" s="25">
        <v>199.33</v>
      </c>
      <c r="CJ7" s="25">
        <v>202.75</v>
      </c>
      <c r="CK7" s="25">
        <v>181.66</v>
      </c>
      <c r="CL7" s="25">
        <v>42.76</v>
      </c>
      <c r="CM7" s="25">
        <v>42.84</v>
      </c>
      <c r="CN7" s="25">
        <v>43.4</v>
      </c>
      <c r="CO7" s="25">
        <v>41.81</v>
      </c>
      <c r="CP7" s="25">
        <v>44.44</v>
      </c>
      <c r="CQ7" s="25">
        <v>54.43</v>
      </c>
      <c r="CR7" s="25">
        <v>53.87</v>
      </c>
      <c r="CS7" s="25">
        <v>54.49</v>
      </c>
      <c r="CT7" s="25">
        <v>54.8</v>
      </c>
      <c r="CU7" s="25">
        <v>55.47</v>
      </c>
      <c r="CV7" s="25">
        <v>60.21</v>
      </c>
      <c r="CW7" s="25">
        <v>76.7</v>
      </c>
      <c r="CX7" s="25">
        <v>75.97</v>
      </c>
      <c r="CY7" s="25">
        <v>72.959999999999994</v>
      </c>
      <c r="CZ7" s="25">
        <v>73.349999999999994</v>
      </c>
      <c r="DA7" s="25">
        <v>66.099999999999994</v>
      </c>
      <c r="DB7" s="25">
        <v>79.44</v>
      </c>
      <c r="DC7" s="25">
        <v>79.489999999999995</v>
      </c>
      <c r="DD7" s="25">
        <v>78.8</v>
      </c>
      <c r="DE7" s="25">
        <v>77.98</v>
      </c>
      <c r="DF7" s="25">
        <v>76.97</v>
      </c>
      <c r="DG7" s="25">
        <v>89.21</v>
      </c>
      <c r="DH7" s="25">
        <v>60.78</v>
      </c>
      <c r="DI7" s="25">
        <v>62</v>
      </c>
      <c r="DJ7" s="25">
        <v>63.07</v>
      </c>
      <c r="DK7" s="25">
        <v>63.85</v>
      </c>
      <c r="DL7" s="25">
        <v>64.66</v>
      </c>
      <c r="DM7" s="25">
        <v>49.39</v>
      </c>
      <c r="DN7" s="25">
        <v>50.75</v>
      </c>
      <c r="DO7" s="25">
        <v>51.72</v>
      </c>
      <c r="DP7" s="25">
        <v>52.27</v>
      </c>
      <c r="DQ7" s="25">
        <v>52.87</v>
      </c>
      <c r="DR7" s="25">
        <v>52.41</v>
      </c>
      <c r="DS7" s="25">
        <v>26.04</v>
      </c>
      <c r="DT7" s="25">
        <v>28.62</v>
      </c>
      <c r="DU7" s="25">
        <v>30.12</v>
      </c>
      <c r="DV7" s="25">
        <v>31.28</v>
      </c>
      <c r="DW7" s="25">
        <v>30.54</v>
      </c>
      <c r="DX7" s="25">
        <v>18.57</v>
      </c>
      <c r="DY7" s="25">
        <v>21.14</v>
      </c>
      <c r="DZ7" s="25">
        <v>22.12</v>
      </c>
      <c r="EA7" s="25">
        <v>25.67</v>
      </c>
      <c r="EB7" s="25">
        <v>26.86</v>
      </c>
      <c r="EC7" s="25">
        <v>26.78</v>
      </c>
      <c r="ED7" s="25">
        <v>0</v>
      </c>
      <c r="EE7" s="25">
        <v>0</v>
      </c>
      <c r="EF7" s="25">
        <v>0</v>
      </c>
      <c r="EG7" s="25">
        <v>0</v>
      </c>
      <c r="EH7" s="25">
        <v>0.08</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2026-02-13T01:11:01Z</cp:lastPrinted>
  <dcterms:created xsi:type="dcterms:W3CDTF">2025-12-12T09:10:46Z</dcterms:created>
  <dcterms:modified xsi:type="dcterms:W3CDTF">2026-02-16T00:20:25Z</dcterms:modified>
  <cp:category/>
</cp:coreProperties>
</file>