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k/fFXujuDMPObS3KclGhun4Bcp/AREZjHokkX2EboHwdQvsTNt+CNPAWHPJQe6PXpkzKvog4eIwhpdN0kDjjYg==" workbookSaltValue="fwHO/8hB7dP6/sVhsMG08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<sst xmlns="http://schemas.openxmlformats.org/spreadsheetml/2006/main" xmlns:r="http://schemas.openxmlformats.org/officeDocument/2006/relationships" count="114" uniqueCount="114">
  <si>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</si>
  <si>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</si>
  <si>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</si>
  <si>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</si>
  <si>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</si>
  <si>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</si>
  <si>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</si>
  <si>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</si>
  <si>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</si>
  <si>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</si>
  <si>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</si>
  <si>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</si>
  <si>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</si>
  <si>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</si>
  <si>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</si>
  <si>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</si>
  <si>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</si>
  <si>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</si>
  <si>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</si>
  <si>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</si>
  <si>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</si>
  <si>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</si>
  <si>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</si>
  <si>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</si>
  <si>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</si>
  <si>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</si>
  <si>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</si>
  <si>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</si>
  <si>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</si>
  <si>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</si>
  <si>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</si>
  <si>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</si>
  <si>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</si>
  <si>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</si>
  <si>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</si>
  <si>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</si>
  <si>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</si>
  <si>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</si>
  <si>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</si>
  <si>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</si>
  <si>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</si>
  <si>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</si>
  <si>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</si>
  <si>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</si>
  <si>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</si>
  <si>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</si>
  <si>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</si>
  <si>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</si>
  <si>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</si>
  <si>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</si>
  <si>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</si>
  <si>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</si>
  <si>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</si>
  <si>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</si>
  <si>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</si>
  <si>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</si>
  <si>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</si>
  <si>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</si>
  <si>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</si>
  <si>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</si>
  <si>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</si>
  <si>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</si>
  <si>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</si>
  <si>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</si>
  <si>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</si>
  <si>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</si>
  <si>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</si>
  <si>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</si>
  <si>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</si>
  <si>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</si>
  <si>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</si>
  <si>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</si>
  <si>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　今後の課題として、更なる経費削減を進めながら使用料の確保に向かい、加入促進も含めた経営の改善を図り、経費回収率や施設利用率の増加に努める。
　また、今後の老朽化に伴う処理施設の維持･更新や公共下水道への接続を目指した計画が必要となる。そして、長期的な基本計画である経営戦略の改定を実施し、経営の健全化を図るための取り組みを進めていく。</t>
    <rPh sb="1" eb="3">
      <t>コンゴ</t>
    </rPh>
    <rPh sb="4" eb="6">
      <t>カダイ</t>
    </rPh>
    <rPh sb="10" eb="11">
      <t>サラ</t>
    </rPh>
    <rPh sb="13" eb="15">
      <t>ケイヒ</t>
    </rPh>
    <rPh sb="15" eb="17">
      <t>サクゲン</t>
    </rPh>
    <rPh sb="18" eb="19">
      <t>スス</t>
    </rPh>
    <rPh sb="23" eb="26">
      <t>シヨウリョウ</t>
    </rPh>
    <rPh sb="27" eb="29">
      <t>カクホ</t>
    </rPh>
    <rPh sb="30" eb="31">
      <t>ム</t>
    </rPh>
    <rPh sb="34" eb="36">
      <t>カニュウ</t>
    </rPh>
    <rPh sb="36" eb="38">
      <t>ソクシン</t>
    </rPh>
    <rPh sb="39" eb="40">
      <t>フク</t>
    </rPh>
    <rPh sb="42" eb="44">
      <t>ケイエイ</t>
    </rPh>
    <rPh sb="45" eb="47">
      <t>カイゼン</t>
    </rPh>
    <rPh sb="48" eb="49">
      <t>ハカ</t>
    </rPh>
    <rPh sb="51" eb="53">
      <t>ケイヒ</t>
    </rPh>
    <rPh sb="53" eb="56">
      <t>カイシュウリツ</t>
    </rPh>
    <rPh sb="57" eb="59">
      <t>シセツ</t>
    </rPh>
    <rPh sb="59" eb="62">
      <t>リヨウリツ</t>
    </rPh>
    <rPh sb="63" eb="65">
      <t>ゾウカ</t>
    </rPh>
    <rPh sb="66" eb="67">
      <t>ツト</t>
    </rPh>
    <rPh sb="75" eb="77">
      <t>コンゴ</t>
    </rPh>
    <rPh sb="78" eb="81">
      <t>ロウキュウカ</t>
    </rPh>
    <rPh sb="82" eb="83">
      <t>トモナ</t>
    </rPh>
    <rPh sb="92" eb="94">
      <t>コウシン</t>
    </rPh>
    <rPh sb="95" eb="97">
      <t>コウキョウ</t>
    </rPh>
    <rPh sb="97" eb="100">
      <t>ゲスイドウ</t>
    </rPh>
    <rPh sb="102" eb="104">
      <t>セツゾク</t>
    </rPh>
    <rPh sb="105" eb="107">
      <t>メザ</t>
    </rPh>
    <rPh sb="109" eb="111">
      <t>ケイカク</t>
    </rPh>
    <rPh sb="112" eb="114">
      <t>ヒツヨウ</t>
    </rPh>
    <rPh sb="122" eb="125">
      <t>チョウキテキ</t>
    </rPh>
    <rPh sb="126" eb="128">
      <t>キホン</t>
    </rPh>
    <rPh sb="128" eb="130">
      <t>ケイカク</t>
    </rPh>
    <rPh sb="133" eb="135">
      <t>ケイエイ</t>
    </rPh>
    <rPh sb="135" eb="137">
      <t>センリャク</t>
    </rPh>
    <rPh sb="138" eb="140">
      <t>カイテイ</t>
    </rPh>
    <rPh sb="141" eb="143">
      <t>ジッシ</t>
    </rPh>
    <rPh sb="145" eb="147">
      <t>ケイエイ</t>
    </rPh>
    <rPh sb="148" eb="151">
      <t>ケンゼンカ</t>
    </rPh>
    <rPh sb="152" eb="153">
      <t>ハカ</t>
    </rPh>
    <rPh sb="157" eb="158">
      <t>ト</t>
    </rPh>
    <rPh sb="159" eb="160">
      <t>ク</t>
    </rPh>
    <rPh sb="162" eb="163">
      <t>スス</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</si>
  <si>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</si>
  <si>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</si>
  <si>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</si>
  <si>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</si>
  <si>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</si>
  <si>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</si>
  <si>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</si>
  <si>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</si>
  <si>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</si>
  <si>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</si>
  <si>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</si>
  <si>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</si>
  <si>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</si>
  <si>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</si>
  <si>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</si>
  <si>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</si>
  <si>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</si>
  <si>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</si>
  <si>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</si>
  <si>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</si>
  <si>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</si>
  <si>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</si>
  <si>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</si>
  <si>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青森県　鶴田町</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</si>
  <si>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</si>
  <si>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</si>
  <si>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</si>
  <si>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</si>
  <si>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</si>
  <si>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</si>
  <si>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</si>
  <si>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</si>
  <si>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</si>
  <si>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</si>
  <si>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</si>
  <si>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</si>
  <si>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</si>
  <si>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</si>
  <si>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</si>
  <si>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農業集落排水の処理施設５箇所のうち、一番古い処理施設が平成３年から供用開始しており、管渠も平成元年頃から布設されているため、管渠の改善等の必要性は今現在では発生していない状況である。
　今後、管渠の老朽化が進む前に改築等の財源を確保するため、経営の健全性・効率性で分析した課題に早急に取り組み、経営を改善させ、基金の積み立てができるように改善を図る。
　また、将来的に公共下水道への接続を検討しているためそれも踏まえ改善を図る。</t>
    <rPh sb="1" eb="3">
      <t>ノウギョウ</t>
    </rPh>
    <rPh sb="3" eb="5">
      <t>シュウラク</t>
    </rPh>
    <rPh sb="5" eb="7">
      <t>ハイスイ</t>
    </rPh>
    <rPh sb="8" eb="10">
      <t>ショリ</t>
    </rPh>
    <rPh sb="10" eb="12">
      <t>シセツ</t>
    </rPh>
    <rPh sb="13" eb="15">
      <t>カショ</t>
    </rPh>
    <rPh sb="19" eb="21">
      <t>イチバン</t>
    </rPh>
    <rPh sb="21" eb="22">
      <t>フル</t>
    </rPh>
    <rPh sb="23" eb="25">
      <t>ショリ</t>
    </rPh>
    <rPh sb="25" eb="27">
      <t>シセツ</t>
    </rPh>
    <rPh sb="28" eb="30">
      <t>ヘイセイ</t>
    </rPh>
    <rPh sb="31" eb="32">
      <t>ネン</t>
    </rPh>
    <rPh sb="34" eb="36">
      <t>キョウヨウ</t>
    </rPh>
    <rPh sb="36" eb="38">
      <t>カイシ</t>
    </rPh>
    <rPh sb="43" eb="45">
      <t>カンキョ</t>
    </rPh>
    <rPh sb="46" eb="48">
      <t>ヘイセイ</t>
    </rPh>
    <rPh sb="48" eb="50">
      <t>ガンネン</t>
    </rPh>
    <rPh sb="50" eb="51">
      <t>ゴロ</t>
    </rPh>
    <rPh sb="53" eb="55">
      <t>フセツ</t>
    </rPh>
    <rPh sb="63" eb="65">
      <t>カンキョ</t>
    </rPh>
    <rPh sb="66" eb="68">
      <t>カイゼン</t>
    </rPh>
    <rPh sb="68" eb="69">
      <t>トウ</t>
    </rPh>
    <rPh sb="70" eb="73">
      <t>ヒツヨウセイ</t>
    </rPh>
    <rPh sb="74" eb="75">
      <t>イマ</t>
    </rPh>
    <rPh sb="75" eb="77">
      <t>ゲンザイ</t>
    </rPh>
    <rPh sb="79" eb="81">
      <t>ハッセイ</t>
    </rPh>
    <rPh sb="86" eb="88">
      <t>ジョウキョウ</t>
    </rPh>
    <rPh sb="94" eb="96">
      <t>コンゴ</t>
    </rPh>
    <rPh sb="97" eb="99">
      <t>カンキョ</t>
    </rPh>
    <rPh sb="100" eb="103">
      <t>ロウキュウカ</t>
    </rPh>
    <rPh sb="104" eb="105">
      <t>スス</t>
    </rPh>
    <rPh sb="106" eb="107">
      <t>マエ</t>
    </rPh>
    <rPh sb="108" eb="110">
      <t>カイチク</t>
    </rPh>
    <rPh sb="110" eb="111">
      <t>トウ</t>
    </rPh>
    <rPh sb="112" eb="114">
      <t>ザイゲン</t>
    </rPh>
    <rPh sb="115" eb="117">
      <t>カクホ</t>
    </rPh>
    <rPh sb="122" eb="124">
      <t>ケイエイ</t>
    </rPh>
    <rPh sb="125" eb="128">
      <t>ケンゼンセイ</t>
    </rPh>
    <rPh sb="129" eb="132">
      <t>コウリツセイ</t>
    </rPh>
    <rPh sb="133" eb="135">
      <t>ブンセキ</t>
    </rPh>
    <rPh sb="137" eb="139">
      <t>カダイ</t>
    </rPh>
    <rPh sb="140" eb="142">
      <t>ソウキュウ</t>
    </rPh>
    <rPh sb="143" eb="144">
      <t>ト</t>
    </rPh>
    <rPh sb="145" eb="146">
      <t>ク</t>
    </rPh>
    <rPh sb="148" eb="150">
      <t>ケイエイ</t>
    </rPh>
    <rPh sb="151" eb="153">
      <t>カイゼン</t>
    </rPh>
    <rPh sb="156" eb="158">
      <t>キキン</t>
    </rPh>
    <rPh sb="159" eb="160">
      <t>ツ</t>
    </rPh>
    <rPh sb="161" eb="162">
      <t>タ</t>
    </rPh>
    <rPh sb="170" eb="172">
      <t>カイゼン</t>
    </rPh>
    <rPh sb="173" eb="174">
      <t>ハカ</t>
    </rPh>
    <rPh sb="181" eb="184">
      <t>ショウライテキ</t>
    </rPh>
    <rPh sb="185" eb="187">
      <t>コウキョウ</t>
    </rPh>
    <rPh sb="187" eb="190">
      <t>ゲスイドウ</t>
    </rPh>
    <rPh sb="192" eb="194">
      <t>セツゾク</t>
    </rPh>
    <rPh sb="195" eb="197">
      <t>ケントウ</t>
    </rPh>
    <rPh sb="206" eb="207">
      <t>フ</t>
    </rPh>
    <rPh sb="209" eb="211">
      <t>カイゼン</t>
    </rPh>
    <rPh sb="212" eb="213">
      <t>ハカ</t>
    </rPh>
    <phoneticPr fontId="1"/>
  </si>
  <si>
    <t>　経常収支比率や経費回収率、汚水処理原価は昨年度と同様の状況となっている。また、施設利用率及び水洗化率に関して、類似団体に比べ低推移のままであり、改善すべき点が見られる。
　経常収支比率は安定しているが、その多くは一般会計の繰入に頼っている。また、汚水処理原価は類似団体平均値を上回っており、適正な使用料収入の確保及び汚水処理費削減を行い、計画改善を図る必要がある。
　水洗化率に関して、一部処理区においては水洗化率が９割を超えているが、地域全体でみると未だ低い状況となっている。毎年１０件以上の新規加入があり、接続件数は年々増加していく見込みであるが、より一層の水洗化率の向上が必要である。
　施設利用率では、平成２２年から供用開始した施設の利用率が計画よりも低く、一部稼働していない状況が施設利用率の低下の一因となっている。そのため未加入世帯への積極的な加入促進に努め、新規加入者を確保していく。</t>
    <rPh sb="1" eb="3">
      <t>ケイジョウ</t>
    </rPh>
    <rPh sb="3" eb="5">
      <t>シュウシ</t>
    </rPh>
    <rPh sb="5" eb="7">
      <t>ヒリツ</t>
    </rPh>
    <rPh sb="8" eb="10">
      <t>ケイヒ</t>
    </rPh>
    <rPh sb="10" eb="13">
      <t>カイシュウリツ</t>
    </rPh>
    <rPh sb="14" eb="16">
      <t>オスイ</t>
    </rPh>
    <rPh sb="16" eb="18">
      <t>ショリ</t>
    </rPh>
    <rPh sb="18" eb="20">
      <t>ゲンカ</t>
    </rPh>
    <rPh sb="21" eb="24">
      <t>サクネンド</t>
    </rPh>
    <rPh sb="25" eb="27">
      <t>ドウヨウ</t>
    </rPh>
    <rPh sb="28" eb="30">
      <t>ジョウキョウ</t>
    </rPh>
    <rPh sb="40" eb="42">
      <t>シセツ</t>
    </rPh>
    <rPh sb="42" eb="44">
      <t>リヨウ</t>
    </rPh>
    <rPh sb="44" eb="45">
      <t>リツ</t>
    </rPh>
    <rPh sb="45" eb="46">
      <t>オヨ</t>
    </rPh>
    <rPh sb="47" eb="50">
      <t>スイセンカ</t>
    </rPh>
    <rPh sb="50" eb="51">
      <t>リツ</t>
    </rPh>
    <rPh sb="52" eb="53">
      <t>カン</t>
    </rPh>
    <rPh sb="56" eb="58">
      <t>ルイジ</t>
    </rPh>
    <rPh sb="58" eb="60">
      <t>ダンタイ</t>
    </rPh>
    <rPh sb="61" eb="62">
      <t>クラ</t>
    </rPh>
    <rPh sb="63" eb="66">
      <t>テイスイイ</t>
    </rPh>
    <rPh sb="73" eb="75">
      <t>カイゼン</t>
    </rPh>
    <rPh sb="78" eb="79">
      <t>テン</t>
    </rPh>
    <rPh sb="80" eb="81">
      <t>ミ</t>
    </rPh>
    <rPh sb="87" eb="89">
      <t>ケイジョウ</t>
    </rPh>
    <rPh sb="89" eb="91">
      <t>シュウシ</t>
    </rPh>
    <rPh sb="91" eb="93">
      <t>ヒリツ</t>
    </rPh>
    <rPh sb="94" eb="96">
      <t>アンテイ</t>
    </rPh>
    <rPh sb="104" eb="105">
      <t>オオ</t>
    </rPh>
    <rPh sb="107" eb="109">
      <t>イッパン</t>
    </rPh>
    <rPh sb="109" eb="111">
      <t>カイケイ</t>
    </rPh>
    <rPh sb="112" eb="114">
      <t>クリイレ</t>
    </rPh>
    <rPh sb="115" eb="116">
      <t>タヨ</t>
    </rPh>
    <rPh sb="124" eb="126">
      <t>オスイ</t>
    </rPh>
    <rPh sb="126" eb="128">
      <t>ショリ</t>
    </rPh>
    <rPh sb="128" eb="130">
      <t>ゲンカ</t>
    </rPh>
    <rPh sb="131" eb="133">
      <t>ルイジ</t>
    </rPh>
    <rPh sb="133" eb="135">
      <t>ダンタイ</t>
    </rPh>
    <rPh sb="135" eb="138">
      <t>ヘイキンチ</t>
    </rPh>
    <rPh sb="139" eb="141">
      <t>ウワマワ</t>
    </rPh>
    <rPh sb="146" eb="148">
      <t>テキセイ</t>
    </rPh>
    <rPh sb="149" eb="152">
      <t>シヨウリョウ</t>
    </rPh>
    <rPh sb="152" eb="154">
      <t>シュウニュウ</t>
    </rPh>
    <rPh sb="155" eb="157">
      <t>カクホ</t>
    </rPh>
    <rPh sb="157" eb="158">
      <t>オヨ</t>
    </rPh>
    <rPh sb="159" eb="161">
      <t>オスイ</t>
    </rPh>
    <rPh sb="161" eb="164">
      <t>ショリヒ</t>
    </rPh>
    <rPh sb="164" eb="166">
      <t>サクゲン</t>
    </rPh>
    <rPh sb="167" eb="168">
      <t>オコナ</t>
    </rPh>
    <rPh sb="170" eb="172">
      <t>ケイカク</t>
    </rPh>
    <rPh sb="172" eb="174">
      <t>カイゼン</t>
    </rPh>
    <rPh sb="175" eb="176">
      <t>ハカ</t>
    </rPh>
    <rPh sb="177" eb="179">
      <t>ヒツヨウ</t>
    </rPh>
    <rPh sb="185" eb="188">
      <t>スイセンカ</t>
    </rPh>
    <rPh sb="188" eb="189">
      <t>リツ</t>
    </rPh>
    <rPh sb="190" eb="191">
      <t>カン</t>
    </rPh>
    <rPh sb="194" eb="196">
      <t>イチブ</t>
    </rPh>
    <rPh sb="196" eb="198">
      <t>ショリ</t>
    </rPh>
    <rPh sb="198" eb="199">
      <t>ク</t>
    </rPh>
    <rPh sb="204" eb="207">
      <t>スイセンカ</t>
    </rPh>
    <rPh sb="207" eb="208">
      <t>リツ</t>
    </rPh>
    <rPh sb="210" eb="211">
      <t>ワリ</t>
    </rPh>
    <rPh sb="212" eb="213">
      <t>コ</t>
    </rPh>
    <rPh sb="219" eb="221">
      <t>チイキ</t>
    </rPh>
    <rPh sb="221" eb="223">
      <t>ゼンタイ</t>
    </rPh>
    <rPh sb="227" eb="228">
      <t>イマ</t>
    </rPh>
    <rPh sb="229" eb="230">
      <t>ヒク</t>
    </rPh>
    <rPh sb="231" eb="233">
      <t>ジョウキョウ</t>
    </rPh>
    <rPh sb="240" eb="242">
      <t>マイトシ</t>
    </rPh>
    <rPh sb="244" eb="245">
      <t>ケン</t>
    </rPh>
    <rPh sb="245" eb="247">
      <t>イジョウ</t>
    </rPh>
    <rPh sb="248" eb="250">
      <t>シンキ</t>
    </rPh>
    <rPh sb="250" eb="252">
      <t>カニュウ</t>
    </rPh>
    <rPh sb="256" eb="258">
      <t>セツゾク</t>
    </rPh>
    <rPh sb="258" eb="260">
      <t>ケンスウ</t>
    </rPh>
    <rPh sb="261" eb="263">
      <t>ネンネン</t>
    </rPh>
    <rPh sb="263" eb="265">
      <t>ゾウカ</t>
    </rPh>
    <rPh sb="269" eb="271">
      <t>ミコ</t>
    </rPh>
    <rPh sb="279" eb="281">
      <t>イッソウ</t>
    </rPh>
    <rPh sb="298" eb="300">
      <t>シセツ</t>
    </rPh>
    <rPh sb="300" eb="303">
      <t>リヨウリツ</t>
    </rPh>
    <rPh sb="306" eb="308">
      <t>ヘイセイ</t>
    </rPh>
    <rPh sb="310" eb="311">
      <t>ネン</t>
    </rPh>
    <rPh sb="313" eb="315">
      <t>キョウヨウ</t>
    </rPh>
    <rPh sb="315" eb="317">
      <t>カイシ</t>
    </rPh>
    <rPh sb="319" eb="321">
      <t>シセツ</t>
    </rPh>
    <rPh sb="322" eb="325">
      <t>リヨウリツ</t>
    </rPh>
    <rPh sb="326" eb="328">
      <t>ケイカク</t>
    </rPh>
    <rPh sb="331" eb="332">
      <t>ヒク</t>
    </rPh>
    <rPh sb="334" eb="336">
      <t>イチブ</t>
    </rPh>
    <rPh sb="336" eb="338">
      <t>カドウ</t>
    </rPh>
    <rPh sb="343" eb="345">
      <t>ジョウキョウ</t>
    </rPh>
    <rPh sb="346" eb="348">
      <t>シセツ</t>
    </rPh>
    <rPh sb="348" eb="351">
      <t>リヨウリツ</t>
    </rPh>
    <rPh sb="352" eb="354">
      <t>テイカ</t>
    </rPh>
    <rPh sb="355" eb="357">
      <t>イチイン</t>
    </rPh>
    <rPh sb="368" eb="371">
      <t>ミカニュウ</t>
    </rPh>
    <rPh sb="371" eb="373">
      <t>セタイ</t>
    </rPh>
    <rPh sb="375" eb="378">
      <t>セッキョクテキ</t>
    </rPh>
    <rPh sb="379" eb="381">
      <t>カニュウ</t>
    </rPh>
    <rPh sb="381" eb="383">
      <t>ソクシン</t>
    </rPh>
    <rPh sb="384" eb="385">
      <t>ツト</t>
    </rPh>
    <rPh sb="387" eb="389">
      <t>シンキ</t>
    </rPh>
    <rPh sb="389" eb="392">
      <t>カニュウシャ</t>
    </rPh>
    <rPh sb="393" eb="395">
      <t>カクホ</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</si>
</sst>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0.25</c:v>
                </c:pt>
                <c:pt idx="1">
                  <c:v>1.e-002</c:v>
                </c:pt>
                <c:pt idx="2">
                  <c:v>1.e-002</c:v>
                </c:pt>
                <c:pt idx="3">
                  <c:v>2.e-002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39.64</c:v>
                </c:pt>
                <c:pt idx="1">
                  <c:v>39.17</c:v>
                </c:pt>
                <c:pt idx="2">
                  <c:v>41.18</c:v>
                </c:pt>
                <c:pt idx="3">
                  <c:v>39.29</c:v>
                </c:pt>
                <c:pt idx="4">
                  <c:v>39.479999999999997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54.83</c:v>
                </c:pt>
                <c:pt idx="1">
                  <c:v>54.54</c:v>
                </c:pt>
                <c:pt idx="2">
                  <c:v>52.9</c:v>
                </c:pt>
                <c:pt idx="3">
                  <c:v>52.63</c:v>
                </c:pt>
                <c:pt idx="4">
                  <c:v>52.34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67.040000000000006</c:v>
                </c:pt>
                <c:pt idx="1">
                  <c:v>66.510000000000005</c:v>
                </c:pt>
                <c:pt idx="2">
                  <c:v>66.55</c:v>
                </c:pt>
                <c:pt idx="3">
                  <c:v>69.34</c:v>
                </c:pt>
                <c:pt idx="4">
                  <c:v>68.849999999999994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84.7</c:v>
                </c:pt>
                <c:pt idx="1">
                  <c:v>90.3</c:v>
                </c:pt>
                <c:pt idx="2">
                  <c:v>90.3</c:v>
                </c:pt>
                <c:pt idx="3">
                  <c:v>90.32</c:v>
                </c:pt>
                <c:pt idx="4">
                  <c:v>90.05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132.24</c:v>
                </c:pt>
                <c:pt idx="1">
                  <c:v>136.66999999999999</c:v>
                </c:pt>
                <c:pt idx="2">
                  <c:v>134.26</c:v>
                </c:pt>
                <c:pt idx="3">
                  <c:v>146.49</c:v>
                </c:pt>
                <c:pt idx="4">
                  <c:v>144.58000000000001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106.37</c:v>
                </c:pt>
                <c:pt idx="1">
                  <c:v>102.11</c:v>
                </c:pt>
                <c:pt idx="2">
                  <c:v>101.91</c:v>
                </c:pt>
                <c:pt idx="3">
                  <c:v>103.07</c:v>
                </c:pt>
                <c:pt idx="4">
                  <c:v>103.04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29.48</c:v>
                </c:pt>
                <c:pt idx="1">
                  <c:v>31.48</c:v>
                </c:pt>
                <c:pt idx="2">
                  <c:v>33.5</c:v>
                </c:pt>
                <c:pt idx="3">
                  <c:v>35.44</c:v>
                </c:pt>
                <c:pt idx="4">
                  <c:v>37.39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20.34</c:v>
                </c:pt>
                <c:pt idx="1">
                  <c:v>28.12</c:v>
                </c:pt>
                <c:pt idx="2">
                  <c:v>28.79</c:v>
                </c:pt>
                <c:pt idx="3">
                  <c:v>30.5</c:v>
                </c:pt>
                <c:pt idx="4">
                  <c:v>30.49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quot;-&quot;">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317.67</c:v>
                </c:pt>
                <c:pt idx="1" formatCode="#,##0.00;&quot;△&quot;#,##0.00;&quot;-&quot;">
                  <c:v>102.15</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139.02000000000001</c:v>
                </c:pt>
                <c:pt idx="1">
                  <c:v>124.9</c:v>
                </c:pt>
                <c:pt idx="2">
                  <c:v>124.8</c:v>
                </c:pt>
                <c:pt idx="3">
                  <c:v>120.64</c:v>
                </c:pt>
                <c:pt idx="4">
                  <c:v>100.31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42.97</c:v>
                </c:pt>
                <c:pt idx="1">
                  <c:v>41.47</c:v>
                </c:pt>
                <c:pt idx="2">
                  <c:v>34.46</c:v>
                </c:pt>
                <c:pt idx="3">
                  <c:v>43.36</c:v>
                </c:pt>
                <c:pt idx="4">
                  <c:v>47.57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29.13</c:v>
                </c:pt>
                <c:pt idx="1">
                  <c:v>33.58</c:v>
                </c:pt>
                <c:pt idx="2">
                  <c:v>35.42</c:v>
                </c:pt>
                <c:pt idx="3">
                  <c:v>39.82</c:v>
                </c:pt>
                <c:pt idx="4">
                  <c:v>41.03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736.13</c:v>
                </c:pt>
                <c:pt idx="1">
                  <c:v>468.71</c:v>
                </c:pt>
                <c:pt idx="2">
                  <c:v>710.02</c:v>
                </c:pt>
                <c:pt idx="3">
                  <c:v>578.53</c:v>
                </c:pt>
                <c:pt idx="4">
                  <c:v>757.12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867.83</c:v>
                </c:pt>
                <c:pt idx="1">
                  <c:v>778.81</c:v>
                </c:pt>
                <c:pt idx="2">
                  <c:v>718.49</c:v>
                </c:pt>
                <c:pt idx="3">
                  <c:v>743.31</c:v>
                </c:pt>
                <c:pt idx="4">
                  <c:v>796.8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66.81</c:v>
                </c:pt>
                <c:pt idx="1">
                  <c:v>47.92</c:v>
                </c:pt>
                <c:pt idx="2">
                  <c:v>46.69</c:v>
                </c:pt>
                <c:pt idx="3">
                  <c:v>51.11</c:v>
                </c:pt>
                <c:pt idx="4">
                  <c:v>51.82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57.08</c:v>
                </c:pt>
                <c:pt idx="1">
                  <c:v>67.23</c:v>
                </c:pt>
                <c:pt idx="2">
                  <c:v>61.82</c:v>
                </c:pt>
                <c:pt idx="3">
                  <c:v>61.15</c:v>
                </c:pt>
                <c:pt idx="4">
                  <c:v>58.41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213.92</c:v>
                </c:pt>
                <c:pt idx="1">
                  <c:v>298.88</c:v>
                </c:pt>
                <c:pt idx="2">
                  <c:v>307.61</c:v>
                </c:pt>
                <c:pt idx="3">
                  <c:v>281.51</c:v>
                </c:pt>
                <c:pt idx="4">
                  <c:v>279.20999999999998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274.99</c:v>
                </c:pt>
                <c:pt idx="1">
                  <c:v>228.21</c:v>
                </c:pt>
                <c:pt idx="2">
                  <c:v>246.9</c:v>
                </c:pt>
                <c:pt idx="3">
                  <c:v>250.43</c:v>
                </c:pt>
                <c:pt idx="4">
                  <c:v>267.33999999999997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0" zoomScaleNormal="80" workbookViewId="0">
      <selection activeCell="BL16" sqref="BL16:BZ4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鶴田町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非設置</v>
      </c>
      <c r="AE8" s="20"/>
      <c r="AF8" s="20"/>
      <c r="AG8" s="20"/>
      <c r="AH8" s="20"/>
      <c r="AI8" s="20"/>
      <c r="AJ8" s="20"/>
      <c r="AK8" s="3"/>
      <c r="AL8" s="21">
        <f>データ!S6</f>
        <v>11540</v>
      </c>
      <c r="AM8" s="21"/>
      <c r="AN8" s="21"/>
      <c r="AO8" s="21"/>
      <c r="AP8" s="21"/>
      <c r="AQ8" s="21"/>
      <c r="AR8" s="21"/>
      <c r="AS8" s="21"/>
      <c r="AT8" s="7">
        <f>データ!T6</f>
        <v>46.43</v>
      </c>
      <c r="AU8" s="7"/>
      <c r="AV8" s="7"/>
      <c r="AW8" s="7"/>
      <c r="AX8" s="7"/>
      <c r="AY8" s="7"/>
      <c r="AZ8" s="7"/>
      <c r="BA8" s="7"/>
      <c r="BB8" s="7">
        <f>データ!U6</f>
        <v>248.55</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56.96</v>
      </c>
      <c r="J10" s="7"/>
      <c r="K10" s="7"/>
      <c r="L10" s="7"/>
      <c r="M10" s="7"/>
      <c r="N10" s="7"/>
      <c r="O10" s="7"/>
      <c r="P10" s="7">
        <f>データ!P6</f>
        <v>44.68</v>
      </c>
      <c r="Q10" s="7"/>
      <c r="R10" s="7"/>
      <c r="S10" s="7"/>
      <c r="T10" s="7"/>
      <c r="U10" s="7"/>
      <c r="V10" s="7"/>
      <c r="W10" s="7">
        <f>データ!Q6</f>
        <v>78.069999999999993</v>
      </c>
      <c r="X10" s="7"/>
      <c r="Y10" s="7"/>
      <c r="Z10" s="7"/>
      <c r="AA10" s="7"/>
      <c r="AB10" s="7"/>
      <c r="AC10" s="7"/>
      <c r="AD10" s="21">
        <f>データ!R6</f>
        <v>2860</v>
      </c>
      <c r="AE10" s="21"/>
      <c r="AF10" s="21"/>
      <c r="AG10" s="21"/>
      <c r="AH10" s="21"/>
      <c r="AI10" s="21"/>
      <c r="AJ10" s="21"/>
      <c r="AK10" s="2"/>
      <c r="AL10" s="21">
        <f>データ!V6</f>
        <v>5088</v>
      </c>
      <c r="AM10" s="21"/>
      <c r="AN10" s="21"/>
      <c r="AO10" s="21"/>
      <c r="AP10" s="21"/>
      <c r="AQ10" s="21"/>
      <c r="AR10" s="21"/>
      <c r="AS10" s="21"/>
      <c r="AT10" s="7">
        <f>データ!W6</f>
        <v>3.13</v>
      </c>
      <c r="AU10" s="7"/>
      <c r="AV10" s="7"/>
      <c r="AW10" s="7"/>
      <c r="AX10" s="7"/>
      <c r="AY10" s="7"/>
      <c r="AZ10" s="7"/>
      <c r="BA10" s="7"/>
      <c r="BB10" s="7">
        <f>データ!X6</f>
        <v>1625.56</v>
      </c>
      <c r="BC10" s="7"/>
      <c r="BD10" s="7"/>
      <c r="BE10" s="7"/>
      <c r="BF10" s="7"/>
      <c r="BG10" s="7"/>
      <c r="BH10" s="7"/>
      <c r="BI10" s="7"/>
      <c r="BJ10" s="2"/>
      <c r="BK10" s="2"/>
      <c r="BL10" s="29" t="s">
        <v>37</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72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HyMz34gWOdyMI935ZCno2WOxZX5mRthz0U2nt5jCxpd43bpQkpDWZNKhiwf9bbk2crzY1Sjfxo0R+aOK3UVQ7g==" saltValue="1g6mfGxkeLRghdTM0p2zy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59</v>
      </c>
      <c r="D3" s="58" t="s">
        <v>38</v>
      </c>
      <c r="E3" s="58" t="s">
        <v>4</v>
      </c>
      <c r="F3" s="58" t="s">
        <v>3</v>
      </c>
      <c r="G3" s="58" t="s">
        <v>24</v>
      </c>
      <c r="H3" s="64" t="s">
        <v>60</v>
      </c>
      <c r="I3" s="67"/>
      <c r="J3" s="67"/>
      <c r="K3" s="67"/>
      <c r="L3" s="67"/>
      <c r="M3" s="67"/>
      <c r="N3" s="67"/>
      <c r="O3" s="67"/>
      <c r="P3" s="67"/>
      <c r="Q3" s="67"/>
      <c r="R3" s="67"/>
      <c r="S3" s="67"/>
      <c r="T3" s="67"/>
      <c r="U3" s="67"/>
      <c r="V3" s="67"/>
      <c r="W3" s="67"/>
      <c r="X3" s="72"/>
      <c r="Y3" s="75"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52</v>
      </c>
      <c r="Z4" s="76"/>
      <c r="AA4" s="76"/>
      <c r="AB4" s="76"/>
      <c r="AC4" s="76"/>
      <c r="AD4" s="76"/>
      <c r="AE4" s="76"/>
      <c r="AF4" s="76"/>
      <c r="AG4" s="76"/>
      <c r="AH4" s="76"/>
      <c r="AI4" s="76"/>
      <c r="AJ4" s="76" t="s">
        <v>46</v>
      </c>
      <c r="AK4" s="76"/>
      <c r="AL4" s="76"/>
      <c r="AM4" s="76"/>
      <c r="AN4" s="76"/>
      <c r="AO4" s="76"/>
      <c r="AP4" s="76"/>
      <c r="AQ4" s="76"/>
      <c r="AR4" s="76"/>
      <c r="AS4" s="76"/>
      <c r="AT4" s="76"/>
      <c r="AU4" s="76" t="s">
        <v>27</v>
      </c>
      <c r="AV4" s="76"/>
      <c r="AW4" s="76"/>
      <c r="AX4" s="76"/>
      <c r="AY4" s="76"/>
      <c r="AZ4" s="76"/>
      <c r="BA4" s="76"/>
      <c r="BB4" s="76"/>
      <c r="BC4" s="76"/>
      <c r="BD4" s="76"/>
      <c r="BE4" s="76"/>
      <c r="BF4" s="76" t="s">
        <v>63</v>
      </c>
      <c r="BG4" s="76"/>
      <c r="BH4" s="76"/>
      <c r="BI4" s="76"/>
      <c r="BJ4" s="76"/>
      <c r="BK4" s="76"/>
      <c r="BL4" s="76"/>
      <c r="BM4" s="76"/>
      <c r="BN4" s="76"/>
      <c r="BO4" s="76"/>
      <c r="BP4" s="76"/>
      <c r="BQ4" s="76" t="s">
        <v>14</v>
      </c>
      <c r="BR4" s="76"/>
      <c r="BS4" s="76"/>
      <c r="BT4" s="76"/>
      <c r="BU4" s="76"/>
      <c r="BV4" s="76"/>
      <c r="BW4" s="76"/>
      <c r="BX4" s="76"/>
      <c r="BY4" s="76"/>
      <c r="BZ4" s="76"/>
      <c r="CA4" s="76"/>
      <c r="CB4" s="76" t="s">
        <v>62</v>
      </c>
      <c r="CC4" s="76"/>
      <c r="CD4" s="76"/>
      <c r="CE4" s="76"/>
      <c r="CF4" s="76"/>
      <c r="CG4" s="76"/>
      <c r="CH4" s="76"/>
      <c r="CI4" s="76"/>
      <c r="CJ4" s="76"/>
      <c r="CK4" s="76"/>
      <c r="CL4" s="76"/>
      <c r="CM4" s="76" t="s">
        <v>1</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58</v>
      </c>
      <c r="I5" s="66" t="s">
        <v>69</v>
      </c>
      <c r="J5" s="66" t="s">
        <v>70</v>
      </c>
      <c r="K5" s="66" t="s">
        <v>71</v>
      </c>
      <c r="L5" s="66" t="s">
        <v>73</v>
      </c>
      <c r="M5" s="66" t="s">
        <v>5</v>
      </c>
      <c r="N5" s="66" t="s">
        <v>74</v>
      </c>
      <c r="O5" s="66" t="s">
        <v>75</v>
      </c>
      <c r="P5" s="66" t="s">
        <v>76</v>
      </c>
      <c r="Q5" s="66" t="s">
        <v>77</v>
      </c>
      <c r="R5" s="66" t="s">
        <v>78</v>
      </c>
      <c r="S5" s="66" t="s">
        <v>79</v>
      </c>
      <c r="T5" s="66" t="s">
        <v>80</v>
      </c>
      <c r="U5" s="66" t="s">
        <v>0</v>
      </c>
      <c r="V5" s="66" t="s">
        <v>81</v>
      </c>
      <c r="W5" s="66" t="s">
        <v>82</v>
      </c>
      <c r="X5" s="66" t="s">
        <v>83</v>
      </c>
      <c r="Y5" s="66" t="s">
        <v>84</v>
      </c>
      <c r="Z5" s="66" t="s">
        <v>85</v>
      </c>
      <c r="AA5" s="66" t="s">
        <v>86</v>
      </c>
      <c r="AB5" s="66" t="s">
        <v>87</v>
      </c>
      <c r="AC5" s="66" t="s">
        <v>88</v>
      </c>
      <c r="AD5" s="66" t="s">
        <v>90</v>
      </c>
      <c r="AE5" s="66" t="s">
        <v>91</v>
      </c>
      <c r="AF5" s="66" t="s">
        <v>92</v>
      </c>
      <c r="AG5" s="66" t="s">
        <v>93</v>
      </c>
      <c r="AH5" s="66" t="s">
        <v>94</v>
      </c>
      <c r="AI5" s="66" t="s">
        <v>45</v>
      </c>
      <c r="AJ5" s="66" t="s">
        <v>84</v>
      </c>
      <c r="AK5" s="66" t="s">
        <v>85</v>
      </c>
      <c r="AL5" s="66" t="s">
        <v>86</v>
      </c>
      <c r="AM5" s="66" t="s">
        <v>87</v>
      </c>
      <c r="AN5" s="66" t="s">
        <v>88</v>
      </c>
      <c r="AO5" s="66" t="s">
        <v>90</v>
      </c>
      <c r="AP5" s="66" t="s">
        <v>91</v>
      </c>
      <c r="AQ5" s="66" t="s">
        <v>92</v>
      </c>
      <c r="AR5" s="66" t="s">
        <v>93</v>
      </c>
      <c r="AS5" s="66" t="s">
        <v>94</v>
      </c>
      <c r="AT5" s="66" t="s">
        <v>89</v>
      </c>
      <c r="AU5" s="66" t="s">
        <v>84</v>
      </c>
      <c r="AV5" s="66" t="s">
        <v>85</v>
      </c>
      <c r="AW5" s="66" t="s">
        <v>86</v>
      </c>
      <c r="AX5" s="66" t="s">
        <v>87</v>
      </c>
      <c r="AY5" s="66" t="s">
        <v>88</v>
      </c>
      <c r="AZ5" s="66" t="s">
        <v>90</v>
      </c>
      <c r="BA5" s="66" t="s">
        <v>91</v>
      </c>
      <c r="BB5" s="66" t="s">
        <v>92</v>
      </c>
      <c r="BC5" s="66" t="s">
        <v>93</v>
      </c>
      <c r="BD5" s="66" t="s">
        <v>94</v>
      </c>
      <c r="BE5" s="66" t="s">
        <v>89</v>
      </c>
      <c r="BF5" s="66" t="s">
        <v>84</v>
      </c>
      <c r="BG5" s="66" t="s">
        <v>85</v>
      </c>
      <c r="BH5" s="66" t="s">
        <v>86</v>
      </c>
      <c r="BI5" s="66" t="s">
        <v>87</v>
      </c>
      <c r="BJ5" s="66" t="s">
        <v>88</v>
      </c>
      <c r="BK5" s="66" t="s">
        <v>90</v>
      </c>
      <c r="BL5" s="66" t="s">
        <v>91</v>
      </c>
      <c r="BM5" s="66" t="s">
        <v>92</v>
      </c>
      <c r="BN5" s="66" t="s">
        <v>93</v>
      </c>
      <c r="BO5" s="66" t="s">
        <v>94</v>
      </c>
      <c r="BP5" s="66" t="s">
        <v>89</v>
      </c>
      <c r="BQ5" s="66" t="s">
        <v>84</v>
      </c>
      <c r="BR5" s="66" t="s">
        <v>85</v>
      </c>
      <c r="BS5" s="66" t="s">
        <v>86</v>
      </c>
      <c r="BT5" s="66" t="s">
        <v>87</v>
      </c>
      <c r="BU5" s="66" t="s">
        <v>88</v>
      </c>
      <c r="BV5" s="66" t="s">
        <v>90</v>
      </c>
      <c r="BW5" s="66" t="s">
        <v>91</v>
      </c>
      <c r="BX5" s="66" t="s">
        <v>92</v>
      </c>
      <c r="BY5" s="66" t="s">
        <v>93</v>
      </c>
      <c r="BZ5" s="66" t="s">
        <v>94</v>
      </c>
      <c r="CA5" s="66" t="s">
        <v>89</v>
      </c>
      <c r="CB5" s="66" t="s">
        <v>84</v>
      </c>
      <c r="CC5" s="66" t="s">
        <v>85</v>
      </c>
      <c r="CD5" s="66" t="s">
        <v>86</v>
      </c>
      <c r="CE5" s="66" t="s">
        <v>87</v>
      </c>
      <c r="CF5" s="66" t="s">
        <v>88</v>
      </c>
      <c r="CG5" s="66" t="s">
        <v>90</v>
      </c>
      <c r="CH5" s="66" t="s">
        <v>91</v>
      </c>
      <c r="CI5" s="66" t="s">
        <v>92</v>
      </c>
      <c r="CJ5" s="66" t="s">
        <v>93</v>
      </c>
      <c r="CK5" s="66" t="s">
        <v>94</v>
      </c>
      <c r="CL5" s="66" t="s">
        <v>89</v>
      </c>
      <c r="CM5" s="66" t="s">
        <v>84</v>
      </c>
      <c r="CN5" s="66" t="s">
        <v>85</v>
      </c>
      <c r="CO5" s="66" t="s">
        <v>86</v>
      </c>
      <c r="CP5" s="66" t="s">
        <v>87</v>
      </c>
      <c r="CQ5" s="66" t="s">
        <v>88</v>
      </c>
      <c r="CR5" s="66" t="s">
        <v>90</v>
      </c>
      <c r="CS5" s="66" t="s">
        <v>91</v>
      </c>
      <c r="CT5" s="66" t="s">
        <v>92</v>
      </c>
      <c r="CU5" s="66" t="s">
        <v>93</v>
      </c>
      <c r="CV5" s="66" t="s">
        <v>94</v>
      </c>
      <c r="CW5" s="66" t="s">
        <v>89</v>
      </c>
      <c r="CX5" s="66" t="s">
        <v>84</v>
      </c>
      <c r="CY5" s="66" t="s">
        <v>85</v>
      </c>
      <c r="CZ5" s="66" t="s">
        <v>86</v>
      </c>
      <c r="DA5" s="66" t="s">
        <v>87</v>
      </c>
      <c r="DB5" s="66" t="s">
        <v>88</v>
      </c>
      <c r="DC5" s="66" t="s">
        <v>90</v>
      </c>
      <c r="DD5" s="66" t="s">
        <v>91</v>
      </c>
      <c r="DE5" s="66" t="s">
        <v>92</v>
      </c>
      <c r="DF5" s="66" t="s">
        <v>93</v>
      </c>
      <c r="DG5" s="66" t="s">
        <v>94</v>
      </c>
      <c r="DH5" s="66" t="s">
        <v>89</v>
      </c>
      <c r="DI5" s="66" t="s">
        <v>84</v>
      </c>
      <c r="DJ5" s="66" t="s">
        <v>85</v>
      </c>
      <c r="DK5" s="66" t="s">
        <v>86</v>
      </c>
      <c r="DL5" s="66" t="s">
        <v>87</v>
      </c>
      <c r="DM5" s="66" t="s">
        <v>88</v>
      </c>
      <c r="DN5" s="66" t="s">
        <v>90</v>
      </c>
      <c r="DO5" s="66" t="s">
        <v>91</v>
      </c>
      <c r="DP5" s="66" t="s">
        <v>92</v>
      </c>
      <c r="DQ5" s="66" t="s">
        <v>93</v>
      </c>
      <c r="DR5" s="66" t="s">
        <v>94</v>
      </c>
      <c r="DS5" s="66" t="s">
        <v>89</v>
      </c>
      <c r="DT5" s="66" t="s">
        <v>84</v>
      </c>
      <c r="DU5" s="66" t="s">
        <v>85</v>
      </c>
      <c r="DV5" s="66" t="s">
        <v>86</v>
      </c>
      <c r="DW5" s="66" t="s">
        <v>87</v>
      </c>
      <c r="DX5" s="66" t="s">
        <v>88</v>
      </c>
      <c r="DY5" s="66" t="s">
        <v>90</v>
      </c>
      <c r="DZ5" s="66" t="s">
        <v>91</v>
      </c>
      <c r="EA5" s="66" t="s">
        <v>92</v>
      </c>
      <c r="EB5" s="66" t="s">
        <v>93</v>
      </c>
      <c r="EC5" s="66" t="s">
        <v>94</v>
      </c>
      <c r="ED5" s="66" t="s">
        <v>89</v>
      </c>
      <c r="EE5" s="66" t="s">
        <v>84</v>
      </c>
      <c r="EF5" s="66" t="s">
        <v>85</v>
      </c>
      <c r="EG5" s="66" t="s">
        <v>86</v>
      </c>
      <c r="EH5" s="66" t="s">
        <v>87</v>
      </c>
      <c r="EI5" s="66" t="s">
        <v>88</v>
      </c>
      <c r="EJ5" s="66" t="s">
        <v>90</v>
      </c>
      <c r="EK5" s="66" t="s">
        <v>91</v>
      </c>
      <c r="EL5" s="66" t="s">
        <v>92</v>
      </c>
      <c r="EM5" s="66" t="s">
        <v>93</v>
      </c>
      <c r="EN5" s="66" t="s">
        <v>94</v>
      </c>
      <c r="EO5" s="66" t="s">
        <v>89</v>
      </c>
    </row>
    <row r="6" spans="1:148" s="55" customFormat="1">
      <c r="A6" s="56" t="s">
        <v>95</v>
      </c>
      <c r="B6" s="61">
        <f t="shared" ref="B6:X6" si="1">B7</f>
        <v>2024</v>
      </c>
      <c r="C6" s="61">
        <f t="shared" si="1"/>
        <v>23841</v>
      </c>
      <c r="D6" s="61">
        <f t="shared" si="1"/>
        <v>46</v>
      </c>
      <c r="E6" s="61">
        <f t="shared" si="1"/>
        <v>17</v>
      </c>
      <c r="F6" s="61">
        <f t="shared" si="1"/>
        <v>5</v>
      </c>
      <c r="G6" s="61">
        <f t="shared" si="1"/>
        <v>0</v>
      </c>
      <c r="H6" s="61" t="str">
        <f t="shared" si="1"/>
        <v>青森県　鶴田町</v>
      </c>
      <c r="I6" s="61" t="str">
        <f t="shared" si="1"/>
        <v>法適用</v>
      </c>
      <c r="J6" s="61" t="str">
        <f t="shared" si="1"/>
        <v>下水道事業</v>
      </c>
      <c r="K6" s="61" t="str">
        <f t="shared" si="1"/>
        <v>農業集落排水</v>
      </c>
      <c r="L6" s="61" t="str">
        <f t="shared" si="1"/>
        <v>F1</v>
      </c>
      <c r="M6" s="61" t="str">
        <f t="shared" si="1"/>
        <v>非設置</v>
      </c>
      <c r="N6" s="69" t="str">
        <f t="shared" si="1"/>
        <v>-</v>
      </c>
      <c r="O6" s="69">
        <f t="shared" si="1"/>
        <v>56.96</v>
      </c>
      <c r="P6" s="69">
        <f t="shared" si="1"/>
        <v>44.68</v>
      </c>
      <c r="Q6" s="69">
        <f t="shared" si="1"/>
        <v>78.069999999999993</v>
      </c>
      <c r="R6" s="69">
        <f t="shared" si="1"/>
        <v>2860</v>
      </c>
      <c r="S6" s="69">
        <f t="shared" si="1"/>
        <v>11540</v>
      </c>
      <c r="T6" s="69">
        <f t="shared" si="1"/>
        <v>46.43</v>
      </c>
      <c r="U6" s="69">
        <f t="shared" si="1"/>
        <v>248.55</v>
      </c>
      <c r="V6" s="69">
        <f t="shared" si="1"/>
        <v>5088</v>
      </c>
      <c r="W6" s="69">
        <f t="shared" si="1"/>
        <v>3.13</v>
      </c>
      <c r="X6" s="69">
        <f t="shared" si="1"/>
        <v>1625.56</v>
      </c>
      <c r="Y6" s="77">
        <f t="shared" ref="Y6:AH6" si="2">IF(Y7="",NA(),Y7)</f>
        <v>132.24</v>
      </c>
      <c r="Z6" s="77">
        <f t="shared" si="2"/>
        <v>136.66999999999999</v>
      </c>
      <c r="AA6" s="77">
        <f t="shared" si="2"/>
        <v>134.26</v>
      </c>
      <c r="AB6" s="77">
        <f t="shared" si="2"/>
        <v>146.49</v>
      </c>
      <c r="AC6" s="77">
        <f t="shared" si="2"/>
        <v>144.58000000000001</v>
      </c>
      <c r="AD6" s="77">
        <f t="shared" si="2"/>
        <v>106.37</v>
      </c>
      <c r="AE6" s="77">
        <f t="shared" si="2"/>
        <v>102.11</v>
      </c>
      <c r="AF6" s="77">
        <f t="shared" si="2"/>
        <v>101.91</v>
      </c>
      <c r="AG6" s="77">
        <f t="shared" si="2"/>
        <v>103.07</v>
      </c>
      <c r="AH6" s="77">
        <f t="shared" si="2"/>
        <v>103.04</v>
      </c>
      <c r="AI6" s="69" t="str">
        <f>IF(AI7="","",IF(AI7="-","【-】","【"&amp;SUBSTITUTE(TEXT(AI7,"#,##0.00"),"-","△")&amp;"】"))</f>
        <v>【104.30】</v>
      </c>
      <c r="AJ6" s="77">
        <f t="shared" ref="AJ6:AS6" si="3">IF(AJ7="",NA(),AJ7)</f>
        <v>317.67</v>
      </c>
      <c r="AK6" s="77">
        <f t="shared" si="3"/>
        <v>102.15</v>
      </c>
      <c r="AL6" s="69">
        <f t="shared" si="3"/>
        <v>0</v>
      </c>
      <c r="AM6" s="69">
        <f t="shared" si="3"/>
        <v>0</v>
      </c>
      <c r="AN6" s="69">
        <f t="shared" si="3"/>
        <v>0</v>
      </c>
      <c r="AO6" s="77">
        <f t="shared" si="3"/>
        <v>139.02000000000001</v>
      </c>
      <c r="AP6" s="77">
        <f t="shared" si="3"/>
        <v>124.9</v>
      </c>
      <c r="AQ6" s="77">
        <f t="shared" si="3"/>
        <v>124.8</v>
      </c>
      <c r="AR6" s="77">
        <f t="shared" si="3"/>
        <v>120.64</v>
      </c>
      <c r="AS6" s="77">
        <f t="shared" si="3"/>
        <v>100.31</v>
      </c>
      <c r="AT6" s="69" t="str">
        <f>IF(AT7="","",IF(AT7="-","【-】","【"&amp;SUBSTITUTE(TEXT(AT7,"#,##0.00"),"-","△")&amp;"】"))</f>
        <v>【102.74】</v>
      </c>
      <c r="AU6" s="77">
        <f t="shared" ref="AU6:BD6" si="4">IF(AU7="",NA(),AU7)</f>
        <v>42.97</v>
      </c>
      <c r="AV6" s="77">
        <f t="shared" si="4"/>
        <v>41.47</v>
      </c>
      <c r="AW6" s="77">
        <f t="shared" si="4"/>
        <v>34.46</v>
      </c>
      <c r="AX6" s="77">
        <f t="shared" si="4"/>
        <v>43.36</v>
      </c>
      <c r="AY6" s="77">
        <f t="shared" si="4"/>
        <v>47.57</v>
      </c>
      <c r="AZ6" s="77">
        <f t="shared" si="4"/>
        <v>29.13</v>
      </c>
      <c r="BA6" s="77">
        <f t="shared" si="4"/>
        <v>33.58</v>
      </c>
      <c r="BB6" s="77">
        <f t="shared" si="4"/>
        <v>35.42</v>
      </c>
      <c r="BC6" s="77">
        <f t="shared" si="4"/>
        <v>39.82</v>
      </c>
      <c r="BD6" s="77">
        <f t="shared" si="4"/>
        <v>41.03</v>
      </c>
      <c r="BE6" s="69" t="str">
        <f>IF(BE7="","",IF(BE7="-","【-】","【"&amp;SUBSTITUTE(TEXT(BE7,"#,##0.00"),"-","△")&amp;"】"))</f>
        <v>【47.19】</v>
      </c>
      <c r="BF6" s="77">
        <f t="shared" ref="BF6:BO6" si="5">IF(BF7="",NA(),BF7)</f>
        <v>736.13</v>
      </c>
      <c r="BG6" s="77">
        <f t="shared" si="5"/>
        <v>468.71</v>
      </c>
      <c r="BH6" s="77">
        <f t="shared" si="5"/>
        <v>710.02</v>
      </c>
      <c r="BI6" s="77">
        <f t="shared" si="5"/>
        <v>578.53</v>
      </c>
      <c r="BJ6" s="77">
        <f t="shared" si="5"/>
        <v>757.12</v>
      </c>
      <c r="BK6" s="77">
        <f t="shared" si="5"/>
        <v>867.83</v>
      </c>
      <c r="BL6" s="77">
        <f t="shared" si="5"/>
        <v>778.81</v>
      </c>
      <c r="BM6" s="77">
        <f t="shared" si="5"/>
        <v>718.49</v>
      </c>
      <c r="BN6" s="77">
        <f t="shared" si="5"/>
        <v>743.31</v>
      </c>
      <c r="BO6" s="77">
        <f t="shared" si="5"/>
        <v>796.8</v>
      </c>
      <c r="BP6" s="69" t="str">
        <f>IF(BP7="","",IF(BP7="-","【-】","【"&amp;SUBSTITUTE(TEXT(BP7,"#,##0.00"),"-","△")&amp;"】"))</f>
        <v>【798.10】</v>
      </c>
      <c r="BQ6" s="77">
        <f t="shared" ref="BQ6:BZ6" si="6">IF(BQ7="",NA(),BQ7)</f>
        <v>66.81</v>
      </c>
      <c r="BR6" s="77">
        <f t="shared" si="6"/>
        <v>47.92</v>
      </c>
      <c r="BS6" s="77">
        <f t="shared" si="6"/>
        <v>46.69</v>
      </c>
      <c r="BT6" s="77">
        <f t="shared" si="6"/>
        <v>51.11</v>
      </c>
      <c r="BU6" s="77">
        <f t="shared" si="6"/>
        <v>51.82</v>
      </c>
      <c r="BV6" s="77">
        <f t="shared" si="6"/>
        <v>57.08</v>
      </c>
      <c r="BW6" s="77">
        <f t="shared" si="6"/>
        <v>67.23</v>
      </c>
      <c r="BX6" s="77">
        <f t="shared" si="6"/>
        <v>61.82</v>
      </c>
      <c r="BY6" s="77">
        <f t="shared" si="6"/>
        <v>61.15</v>
      </c>
      <c r="BZ6" s="77">
        <f t="shared" si="6"/>
        <v>58.41</v>
      </c>
      <c r="CA6" s="69" t="str">
        <f>IF(CA7="","",IF(CA7="-","【-】","【"&amp;SUBSTITUTE(TEXT(CA7,"#,##0.00"),"-","△")&amp;"】"))</f>
        <v>【54.51】</v>
      </c>
      <c r="CB6" s="77">
        <f t="shared" ref="CB6:CK6" si="7">IF(CB7="",NA(),CB7)</f>
        <v>213.92</v>
      </c>
      <c r="CC6" s="77">
        <f t="shared" si="7"/>
        <v>298.88</v>
      </c>
      <c r="CD6" s="77">
        <f t="shared" si="7"/>
        <v>307.61</v>
      </c>
      <c r="CE6" s="77">
        <f t="shared" si="7"/>
        <v>281.51</v>
      </c>
      <c r="CF6" s="77">
        <f t="shared" si="7"/>
        <v>279.20999999999998</v>
      </c>
      <c r="CG6" s="77">
        <f t="shared" si="7"/>
        <v>274.99</v>
      </c>
      <c r="CH6" s="77">
        <f t="shared" si="7"/>
        <v>228.21</v>
      </c>
      <c r="CI6" s="77">
        <f t="shared" si="7"/>
        <v>246.9</v>
      </c>
      <c r="CJ6" s="77">
        <f t="shared" si="7"/>
        <v>250.43</v>
      </c>
      <c r="CK6" s="77">
        <f t="shared" si="7"/>
        <v>267.33999999999997</v>
      </c>
      <c r="CL6" s="69" t="str">
        <f>IF(CL7="","",IF(CL7="-","【-】","【"&amp;SUBSTITUTE(TEXT(CL7,"#,##0.00"),"-","△")&amp;"】"))</f>
        <v>【286.33】</v>
      </c>
      <c r="CM6" s="77">
        <f t="shared" ref="CM6:CV6" si="8">IF(CM7="",NA(),CM7)</f>
        <v>39.64</v>
      </c>
      <c r="CN6" s="77">
        <f t="shared" si="8"/>
        <v>39.17</v>
      </c>
      <c r="CO6" s="77">
        <f t="shared" si="8"/>
        <v>41.18</v>
      </c>
      <c r="CP6" s="77">
        <f t="shared" si="8"/>
        <v>39.29</v>
      </c>
      <c r="CQ6" s="77">
        <f t="shared" si="8"/>
        <v>39.479999999999997</v>
      </c>
      <c r="CR6" s="77">
        <f t="shared" si="8"/>
        <v>54.83</v>
      </c>
      <c r="CS6" s="77">
        <f t="shared" si="8"/>
        <v>54.54</v>
      </c>
      <c r="CT6" s="77">
        <f t="shared" si="8"/>
        <v>52.9</v>
      </c>
      <c r="CU6" s="77">
        <f t="shared" si="8"/>
        <v>52.63</v>
      </c>
      <c r="CV6" s="77">
        <f t="shared" si="8"/>
        <v>52.34</v>
      </c>
      <c r="CW6" s="69" t="str">
        <f>IF(CW7="","",IF(CW7="-","【-】","【"&amp;SUBSTITUTE(TEXT(CW7,"#,##0.00"),"-","△")&amp;"】"))</f>
        <v>【49.92】</v>
      </c>
      <c r="CX6" s="77">
        <f t="shared" ref="CX6:DG6" si="9">IF(CX7="",NA(),CX7)</f>
        <v>67.040000000000006</v>
      </c>
      <c r="CY6" s="77">
        <f t="shared" si="9"/>
        <v>66.510000000000005</v>
      </c>
      <c r="CZ6" s="77">
        <f t="shared" si="9"/>
        <v>66.55</v>
      </c>
      <c r="DA6" s="77">
        <f t="shared" si="9"/>
        <v>69.34</v>
      </c>
      <c r="DB6" s="77">
        <f t="shared" si="9"/>
        <v>68.849999999999994</v>
      </c>
      <c r="DC6" s="77">
        <f t="shared" si="9"/>
        <v>84.7</v>
      </c>
      <c r="DD6" s="77">
        <f t="shared" si="9"/>
        <v>90.3</v>
      </c>
      <c r="DE6" s="77">
        <f t="shared" si="9"/>
        <v>90.3</v>
      </c>
      <c r="DF6" s="77">
        <f t="shared" si="9"/>
        <v>90.32</v>
      </c>
      <c r="DG6" s="77">
        <f t="shared" si="9"/>
        <v>90.05</v>
      </c>
      <c r="DH6" s="69" t="str">
        <f>IF(DH7="","",IF(DH7="-","【-】","【"&amp;SUBSTITUTE(TEXT(DH7,"#,##0.00"),"-","△")&amp;"】"))</f>
        <v>【87.80】</v>
      </c>
      <c r="DI6" s="77">
        <f t="shared" ref="DI6:DR6" si="10">IF(DI7="",NA(),DI7)</f>
        <v>29.48</v>
      </c>
      <c r="DJ6" s="77">
        <f t="shared" si="10"/>
        <v>31.48</v>
      </c>
      <c r="DK6" s="77">
        <f t="shared" si="10"/>
        <v>33.5</v>
      </c>
      <c r="DL6" s="77">
        <f t="shared" si="10"/>
        <v>35.44</v>
      </c>
      <c r="DM6" s="77">
        <f t="shared" si="10"/>
        <v>37.39</v>
      </c>
      <c r="DN6" s="77">
        <f t="shared" si="10"/>
        <v>20.34</v>
      </c>
      <c r="DO6" s="77">
        <f t="shared" si="10"/>
        <v>28.12</v>
      </c>
      <c r="DP6" s="77">
        <f t="shared" si="10"/>
        <v>28.79</v>
      </c>
      <c r="DQ6" s="77">
        <f t="shared" si="10"/>
        <v>30.5</v>
      </c>
      <c r="DR6" s="77">
        <f t="shared" si="10"/>
        <v>30.49</v>
      </c>
      <c r="DS6" s="69" t="str">
        <f>IF(DS7="","",IF(DS7="-","【-】","【"&amp;SUBSTITUTE(TEXT(DS7,"#,##0.00"),"-","△")&amp;"】"))</f>
        <v>【28.46】</v>
      </c>
      <c r="DT6" s="69">
        <f t="shared" ref="DT6:EC6" si="11">IF(DT7="",NA(),DT7)</f>
        <v>0</v>
      </c>
      <c r="DU6" s="69">
        <f t="shared" si="11"/>
        <v>0</v>
      </c>
      <c r="DV6" s="69">
        <f t="shared" si="11"/>
        <v>0</v>
      </c>
      <c r="DW6" s="69">
        <f t="shared" si="11"/>
        <v>0</v>
      </c>
      <c r="DX6" s="69">
        <f t="shared" si="11"/>
        <v>0</v>
      </c>
      <c r="DY6" s="69">
        <f t="shared" si="11"/>
        <v>0</v>
      </c>
      <c r="DZ6" s="69">
        <f t="shared" si="11"/>
        <v>0</v>
      </c>
      <c r="EA6" s="69">
        <f t="shared" si="11"/>
        <v>0</v>
      </c>
      <c r="EB6" s="69">
        <f t="shared" si="11"/>
        <v>0</v>
      </c>
      <c r="EC6" s="77">
        <f t="shared" si="11"/>
        <v>5.e-002</v>
      </c>
      <c r="ED6" s="69" t="str">
        <f>IF(ED7="","",IF(ED7="-","【-】","【"&amp;SUBSTITUTE(TEXT(ED7,"#,##0.00"),"-","△")&amp;"】"))</f>
        <v>【0.03】</v>
      </c>
      <c r="EE6" s="69">
        <f t="shared" ref="EE6:EN6" si="12">IF(EE7="",NA(),EE7)</f>
        <v>0</v>
      </c>
      <c r="EF6" s="69">
        <f t="shared" si="12"/>
        <v>0</v>
      </c>
      <c r="EG6" s="69">
        <f t="shared" si="12"/>
        <v>0</v>
      </c>
      <c r="EH6" s="69">
        <f t="shared" si="12"/>
        <v>0</v>
      </c>
      <c r="EI6" s="69">
        <f t="shared" si="12"/>
        <v>0</v>
      </c>
      <c r="EJ6" s="77">
        <f t="shared" si="12"/>
        <v>0.25</v>
      </c>
      <c r="EK6" s="77">
        <f t="shared" si="12"/>
        <v>1.e-002</v>
      </c>
      <c r="EL6" s="77">
        <f t="shared" si="12"/>
        <v>1.e-002</v>
      </c>
      <c r="EM6" s="77">
        <f t="shared" si="12"/>
        <v>2.e-002</v>
      </c>
      <c r="EN6" s="77">
        <f t="shared" si="12"/>
        <v>2.e-002</v>
      </c>
      <c r="EO6" s="69" t="str">
        <f>IF(EO7="","",IF(EO7="-","【-】","【"&amp;SUBSTITUTE(TEXT(EO7,"#,##0.00"),"-","△")&amp;"】"))</f>
        <v>【0.02】</v>
      </c>
    </row>
    <row r="7" spans="1:148" s="55" customFormat="1">
      <c r="A7" s="56"/>
      <c r="B7" s="62">
        <v>2024</v>
      </c>
      <c r="C7" s="62">
        <v>23841</v>
      </c>
      <c r="D7" s="62">
        <v>46</v>
      </c>
      <c r="E7" s="62">
        <v>17</v>
      </c>
      <c r="F7" s="62">
        <v>5</v>
      </c>
      <c r="G7" s="62">
        <v>0</v>
      </c>
      <c r="H7" s="62" t="s">
        <v>96</v>
      </c>
      <c r="I7" s="62" t="s">
        <v>97</v>
      </c>
      <c r="J7" s="62" t="s">
        <v>98</v>
      </c>
      <c r="K7" s="62" t="s">
        <v>99</v>
      </c>
      <c r="L7" s="62" t="s">
        <v>100</v>
      </c>
      <c r="M7" s="62" t="s">
        <v>101</v>
      </c>
      <c r="N7" s="70" t="s">
        <v>102</v>
      </c>
      <c r="O7" s="70">
        <v>56.96</v>
      </c>
      <c r="P7" s="70">
        <v>44.68</v>
      </c>
      <c r="Q7" s="70">
        <v>78.069999999999993</v>
      </c>
      <c r="R7" s="70">
        <v>2860</v>
      </c>
      <c r="S7" s="70">
        <v>11540</v>
      </c>
      <c r="T7" s="70">
        <v>46.43</v>
      </c>
      <c r="U7" s="70">
        <v>248.55</v>
      </c>
      <c r="V7" s="70">
        <v>5088</v>
      </c>
      <c r="W7" s="70">
        <v>3.13</v>
      </c>
      <c r="X7" s="70">
        <v>1625.56</v>
      </c>
      <c r="Y7" s="70">
        <v>132.24</v>
      </c>
      <c r="Z7" s="70">
        <v>136.66999999999999</v>
      </c>
      <c r="AA7" s="70">
        <v>134.26</v>
      </c>
      <c r="AB7" s="70">
        <v>146.49</v>
      </c>
      <c r="AC7" s="70">
        <v>144.58000000000001</v>
      </c>
      <c r="AD7" s="70">
        <v>106.37</v>
      </c>
      <c r="AE7" s="70">
        <v>102.11</v>
      </c>
      <c r="AF7" s="70">
        <v>101.91</v>
      </c>
      <c r="AG7" s="70">
        <v>103.07</v>
      </c>
      <c r="AH7" s="70">
        <v>103.04</v>
      </c>
      <c r="AI7" s="70">
        <v>104.3</v>
      </c>
      <c r="AJ7" s="70">
        <v>317.67</v>
      </c>
      <c r="AK7" s="70">
        <v>102.15</v>
      </c>
      <c r="AL7" s="70">
        <v>0</v>
      </c>
      <c r="AM7" s="70">
        <v>0</v>
      </c>
      <c r="AN7" s="70">
        <v>0</v>
      </c>
      <c r="AO7" s="70">
        <v>139.02000000000001</v>
      </c>
      <c r="AP7" s="70">
        <v>124.9</v>
      </c>
      <c r="AQ7" s="70">
        <v>124.8</v>
      </c>
      <c r="AR7" s="70">
        <v>120.64</v>
      </c>
      <c r="AS7" s="70">
        <v>100.31</v>
      </c>
      <c r="AT7" s="70">
        <v>102.74</v>
      </c>
      <c r="AU7" s="70">
        <v>42.97</v>
      </c>
      <c r="AV7" s="70">
        <v>41.47</v>
      </c>
      <c r="AW7" s="70">
        <v>34.46</v>
      </c>
      <c r="AX7" s="70">
        <v>43.36</v>
      </c>
      <c r="AY7" s="70">
        <v>47.57</v>
      </c>
      <c r="AZ7" s="70">
        <v>29.13</v>
      </c>
      <c r="BA7" s="70">
        <v>33.58</v>
      </c>
      <c r="BB7" s="70">
        <v>35.42</v>
      </c>
      <c r="BC7" s="70">
        <v>39.82</v>
      </c>
      <c r="BD7" s="70">
        <v>41.03</v>
      </c>
      <c r="BE7" s="70">
        <v>47.19</v>
      </c>
      <c r="BF7" s="70">
        <v>736.13</v>
      </c>
      <c r="BG7" s="70">
        <v>468.71</v>
      </c>
      <c r="BH7" s="70">
        <v>710.02</v>
      </c>
      <c r="BI7" s="70">
        <v>578.53</v>
      </c>
      <c r="BJ7" s="70">
        <v>757.12</v>
      </c>
      <c r="BK7" s="70">
        <v>867.83</v>
      </c>
      <c r="BL7" s="70">
        <v>778.81</v>
      </c>
      <c r="BM7" s="70">
        <v>718.49</v>
      </c>
      <c r="BN7" s="70">
        <v>743.31</v>
      </c>
      <c r="BO7" s="70">
        <v>796.8</v>
      </c>
      <c r="BP7" s="70">
        <v>798.1</v>
      </c>
      <c r="BQ7" s="70">
        <v>66.81</v>
      </c>
      <c r="BR7" s="70">
        <v>47.92</v>
      </c>
      <c r="BS7" s="70">
        <v>46.69</v>
      </c>
      <c r="BT7" s="70">
        <v>51.11</v>
      </c>
      <c r="BU7" s="70">
        <v>51.82</v>
      </c>
      <c r="BV7" s="70">
        <v>57.08</v>
      </c>
      <c r="BW7" s="70">
        <v>67.23</v>
      </c>
      <c r="BX7" s="70">
        <v>61.82</v>
      </c>
      <c r="BY7" s="70">
        <v>61.15</v>
      </c>
      <c r="BZ7" s="70">
        <v>58.41</v>
      </c>
      <c r="CA7" s="70">
        <v>54.51</v>
      </c>
      <c r="CB7" s="70">
        <v>213.92</v>
      </c>
      <c r="CC7" s="70">
        <v>298.88</v>
      </c>
      <c r="CD7" s="70">
        <v>307.61</v>
      </c>
      <c r="CE7" s="70">
        <v>281.51</v>
      </c>
      <c r="CF7" s="70">
        <v>279.20999999999998</v>
      </c>
      <c r="CG7" s="70">
        <v>274.99</v>
      </c>
      <c r="CH7" s="70">
        <v>228.21</v>
      </c>
      <c r="CI7" s="70">
        <v>246.9</v>
      </c>
      <c r="CJ7" s="70">
        <v>250.43</v>
      </c>
      <c r="CK7" s="70">
        <v>267.33999999999997</v>
      </c>
      <c r="CL7" s="70">
        <v>286.33</v>
      </c>
      <c r="CM7" s="70">
        <v>39.64</v>
      </c>
      <c r="CN7" s="70">
        <v>39.17</v>
      </c>
      <c r="CO7" s="70">
        <v>41.18</v>
      </c>
      <c r="CP7" s="70">
        <v>39.29</v>
      </c>
      <c r="CQ7" s="70">
        <v>39.479999999999997</v>
      </c>
      <c r="CR7" s="70">
        <v>54.83</v>
      </c>
      <c r="CS7" s="70">
        <v>54.54</v>
      </c>
      <c r="CT7" s="70">
        <v>52.9</v>
      </c>
      <c r="CU7" s="70">
        <v>52.63</v>
      </c>
      <c r="CV7" s="70">
        <v>52.34</v>
      </c>
      <c r="CW7" s="70">
        <v>49.92</v>
      </c>
      <c r="CX7" s="70">
        <v>67.040000000000006</v>
      </c>
      <c r="CY7" s="70">
        <v>66.510000000000005</v>
      </c>
      <c r="CZ7" s="70">
        <v>66.55</v>
      </c>
      <c r="DA7" s="70">
        <v>69.34</v>
      </c>
      <c r="DB7" s="70">
        <v>68.849999999999994</v>
      </c>
      <c r="DC7" s="70">
        <v>84.7</v>
      </c>
      <c r="DD7" s="70">
        <v>90.3</v>
      </c>
      <c r="DE7" s="70">
        <v>90.3</v>
      </c>
      <c r="DF7" s="70">
        <v>90.32</v>
      </c>
      <c r="DG7" s="70">
        <v>90.05</v>
      </c>
      <c r="DH7" s="70">
        <v>87.8</v>
      </c>
      <c r="DI7" s="70">
        <v>29.48</v>
      </c>
      <c r="DJ7" s="70">
        <v>31.48</v>
      </c>
      <c r="DK7" s="70">
        <v>33.5</v>
      </c>
      <c r="DL7" s="70">
        <v>35.44</v>
      </c>
      <c r="DM7" s="70">
        <v>37.39</v>
      </c>
      <c r="DN7" s="70">
        <v>20.34</v>
      </c>
      <c r="DO7" s="70">
        <v>28.12</v>
      </c>
      <c r="DP7" s="70">
        <v>28.79</v>
      </c>
      <c r="DQ7" s="70">
        <v>30.5</v>
      </c>
      <c r="DR7" s="70">
        <v>30.49</v>
      </c>
      <c r="DS7" s="70">
        <v>28.46</v>
      </c>
      <c r="DT7" s="70">
        <v>0</v>
      </c>
      <c r="DU7" s="70">
        <v>0</v>
      </c>
      <c r="DV7" s="70">
        <v>0</v>
      </c>
      <c r="DW7" s="70">
        <v>0</v>
      </c>
      <c r="DX7" s="70">
        <v>0</v>
      </c>
      <c r="DY7" s="70">
        <v>0</v>
      </c>
      <c r="DZ7" s="70">
        <v>0</v>
      </c>
      <c r="EA7" s="70">
        <v>0</v>
      </c>
      <c r="EB7" s="70">
        <v>0</v>
      </c>
      <c r="EC7" s="70">
        <v>5.e-002</v>
      </c>
      <c r="ED7" s="70">
        <v>3.e-002</v>
      </c>
      <c r="EE7" s="70">
        <v>0</v>
      </c>
      <c r="EF7" s="70">
        <v>0</v>
      </c>
      <c r="EG7" s="70">
        <v>0</v>
      </c>
      <c r="EH7" s="70">
        <v>0</v>
      </c>
      <c r="EI7" s="70">
        <v>0</v>
      </c>
      <c r="EJ7" s="70">
        <v>0.25</v>
      </c>
      <c r="EK7" s="70">
        <v>1.e-002</v>
      </c>
      <c r="EL7" s="70">
        <v>1.e-002</v>
      </c>
      <c r="EM7" s="70">
        <v>2.e-002</v>
      </c>
      <c r="EN7" s="70">
        <v>2.e-002</v>
      </c>
      <c r="EO7" s="70">
        <v>2.e-002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山本 康太</cp:lastModifiedBy>
  <dcterms:created xsi:type="dcterms:W3CDTF">2025-12-23T06:16:01Z</dcterms:created>
  <dcterms:modified xsi:type="dcterms:W3CDTF">2026-01-20T07:12:52Z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2026-01-20T07:12:52Z</vt:filetime>
  </property>
</Properties>
</file>