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19Mmi7NMuuyf//ywmi1/uz027k8b3fVuUvSFqlGrQbX+VVp6pEqUOGz6F3Z0DwFfKmdKpE6fnZUYTv+KtqZrMA==" workbookSaltValue="V2XEDfLg6yChPoXTljJak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<sst xmlns="http://schemas.openxmlformats.org/spreadsheetml/2006/main" xmlns:r="http://schemas.openxmlformats.org/officeDocument/2006/relationships" count="114" uniqueCount="114">
  <si>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</si>
  <si>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</si>
  <si>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</si>
  <si>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</si>
  <si>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</si>
  <si>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</si>
  <si>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</si>
  <si>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</si>
  <si>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</si>
  <si>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</si>
  <si>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</si>
  <si>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</si>
  <si>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</si>
  <si>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</si>
  <si>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</si>
  <si>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</si>
  <si>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</si>
  <si>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</si>
  <si>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</si>
  <si>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</si>
  <si>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</si>
  <si>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</si>
  <si>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</si>
  <si>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</si>
  <si>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</si>
  <si>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</si>
  <si>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</si>
  <si>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</si>
  <si>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</si>
  <si>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</si>
  <si>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</si>
  <si>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</si>
  <si>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</si>
  <si>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</si>
  <si>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</si>
  <si>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</si>
  <si>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</si>
  <si>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</si>
  <si>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</si>
  <si>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</si>
  <si>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</si>
  <si>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</si>
  <si>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</si>
  <si>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</si>
  <si>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</si>
  <si>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</si>
  <si>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</si>
  <si>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</si>
  <si>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</si>
  <si>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</si>
  <si>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</si>
  <si>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</si>
  <si>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</si>
  <si>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</si>
  <si>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</si>
  <si>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</si>
  <si>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</si>
  <si>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</si>
  <si>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</si>
  <si>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</si>
  <si>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</si>
  <si>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</si>
  <si>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</si>
  <si>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</si>
  <si>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</si>
  <si>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</si>
  <si>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</si>
  <si>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</si>
  <si>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</si>
  <si>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</si>
  <si>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</si>
  <si>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</si>
  <si>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</si>
  <si>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</si>
  <si>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</si>
  <si>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</si>
  <si>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</si>
  <si>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</si>
  <si>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</si>
  <si>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</si>
  <si>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</si>
  <si>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</si>
  <si>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</si>
  <si>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</si>
  <si>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　管渠について築年数が浅いため更新時期は先である。処理場の機械及び電気設備は近い将来更新時期を迎えるため、ストックマネジメント計画に基づき、点検･調査を実施し、修繕・改築の必要性を検討する。また、個別施設の改築計画の見直しの必要性も併せて検討する。今後アセットマネジメント作成も見据えて見直しする予定である。</t>
    <rPh sb="1" eb="3">
      <t>カンキョ</t>
    </rPh>
    <rPh sb="7" eb="10">
      <t>チクネンスウ</t>
    </rPh>
    <rPh sb="11" eb="12">
      <t>アサ</t>
    </rPh>
    <rPh sb="15" eb="17">
      <t>コウシン</t>
    </rPh>
    <rPh sb="17" eb="19">
      <t>ジキ</t>
    </rPh>
    <rPh sb="20" eb="21">
      <t>サキ</t>
    </rPh>
    <rPh sb="25" eb="28">
      <t>ショリジョウ</t>
    </rPh>
    <rPh sb="29" eb="31">
      <t>キカイ</t>
    </rPh>
    <rPh sb="31" eb="32">
      <t>オヨ</t>
    </rPh>
    <rPh sb="33" eb="35">
      <t>デンキ</t>
    </rPh>
    <rPh sb="35" eb="37">
      <t>セツビ</t>
    </rPh>
    <rPh sb="38" eb="39">
      <t>チカ</t>
    </rPh>
    <rPh sb="40" eb="42">
      <t>ショウライ</t>
    </rPh>
    <rPh sb="42" eb="44">
      <t>コウシン</t>
    </rPh>
    <rPh sb="44" eb="46">
      <t>ジキ</t>
    </rPh>
    <rPh sb="47" eb="48">
      <t>ムカ</t>
    </rPh>
    <rPh sb="63" eb="65">
      <t>ケイカク</t>
    </rPh>
    <rPh sb="66" eb="67">
      <t>モト</t>
    </rPh>
    <rPh sb="70" eb="72">
      <t>テンケン</t>
    </rPh>
    <rPh sb="73" eb="75">
      <t>チョウサ</t>
    </rPh>
    <rPh sb="76" eb="78">
      <t>ジッシ</t>
    </rPh>
    <rPh sb="80" eb="82">
      <t>シュウゼン</t>
    </rPh>
    <rPh sb="83" eb="85">
      <t>カイチク</t>
    </rPh>
    <rPh sb="86" eb="89">
      <t>ヒツヨウセイ</t>
    </rPh>
    <rPh sb="90" eb="92">
      <t>ケントウ</t>
    </rPh>
    <rPh sb="98" eb="100">
      <t>コベツ</t>
    </rPh>
    <rPh sb="100" eb="102">
      <t>シセツ</t>
    </rPh>
    <rPh sb="103" eb="105">
      <t>カイチク</t>
    </rPh>
    <rPh sb="105" eb="107">
      <t>ケイカク</t>
    </rPh>
    <rPh sb="108" eb="110">
      <t>ミナオ</t>
    </rPh>
    <rPh sb="112" eb="115">
      <t>ヒツヨウセイ</t>
    </rPh>
    <rPh sb="116" eb="117">
      <t>アワ</t>
    </rPh>
    <rPh sb="119" eb="121">
      <t>ケントウ</t>
    </rPh>
    <rPh sb="124" eb="126">
      <t>コンゴ</t>
    </rPh>
    <rPh sb="136" eb="138">
      <t>サクセイ</t>
    </rPh>
    <rPh sb="139" eb="141">
      <t>ミス</t>
    </rPh>
    <rPh sb="143" eb="145">
      <t>ミナオ</t>
    </rPh>
    <rPh sb="148" eb="150">
      <t>ヨテイ</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</si>
  <si>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</si>
  <si>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</si>
  <si>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</si>
  <si>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</si>
  <si>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</si>
  <si>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</si>
  <si>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</si>
  <si>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</si>
  <si>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</si>
  <si>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</si>
  <si>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</si>
  <si>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青森県　鶴田町</t>
  </si>
  <si>
    <t>法適用</t>
  </si>
  <si>
    <t>下水道事業</t>
  </si>
  <si>
    <t>公共下水道</t>
  </si>
  <si>
    <t>Cd2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</si>
  <si>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</si>
  <si>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</si>
  <si>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</si>
  <si>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</si>
  <si>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</si>
  <si>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</si>
  <si>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</si>
  <si>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</si>
  <si>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</si>
  <si>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</si>
  <si>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</si>
  <si>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適正な料金収入を確保することが経営改善の第１歩であり、接続率を向上させることが特に重要である。また、今後の人口減少や空き家対策等を踏まえ、農業集落排水を公共下水道に取り込み、維持管理の一元化を図りながら、組織の連携した取り組みが必要である。さらに、長期的な基本計画である経営戦略の改定を実施するとともに、経費回収率向上に向けたロードマップの作成等、経営の健全化を図るための取り組みを進めていく必要がある。</t>
    <rPh sb="1" eb="3">
      <t>テキセイ</t>
    </rPh>
    <rPh sb="4" eb="6">
      <t>リョウキン</t>
    </rPh>
    <rPh sb="6" eb="8">
      <t>シュウニュウ</t>
    </rPh>
    <rPh sb="9" eb="11">
      <t>カクホ</t>
    </rPh>
    <rPh sb="16" eb="18">
      <t>ケイエイ</t>
    </rPh>
    <rPh sb="18" eb="20">
      <t>カイゼン</t>
    </rPh>
    <rPh sb="21" eb="22">
      <t>ダイ</t>
    </rPh>
    <rPh sb="23" eb="24">
      <t>ポ</t>
    </rPh>
    <rPh sb="28" eb="30">
      <t>セツゾク</t>
    </rPh>
    <rPh sb="30" eb="31">
      <t>リツ</t>
    </rPh>
    <rPh sb="32" eb="34">
      <t>コウジョウ</t>
    </rPh>
    <rPh sb="40" eb="41">
      <t>トク</t>
    </rPh>
    <rPh sb="42" eb="44">
      <t>ジュウヨウ</t>
    </rPh>
    <rPh sb="51" eb="53">
      <t>コンゴ</t>
    </rPh>
    <rPh sb="54" eb="56">
      <t>ジンコウ</t>
    </rPh>
    <rPh sb="56" eb="58">
      <t>ゲンショウ</t>
    </rPh>
    <rPh sb="59" eb="60">
      <t>ア</t>
    </rPh>
    <rPh sb="61" eb="62">
      <t>ヤ</t>
    </rPh>
    <rPh sb="62" eb="64">
      <t>タイサク</t>
    </rPh>
    <rPh sb="64" eb="65">
      <t>トウ</t>
    </rPh>
    <rPh sb="66" eb="67">
      <t>フ</t>
    </rPh>
    <rPh sb="70" eb="72">
      <t>ノウギョウ</t>
    </rPh>
    <rPh sb="72" eb="74">
      <t>シュウラク</t>
    </rPh>
    <rPh sb="74" eb="76">
      <t>ハイスイ</t>
    </rPh>
    <rPh sb="77" eb="79">
      <t>コウキョウ</t>
    </rPh>
    <rPh sb="79" eb="82">
      <t>ゲスイドウ</t>
    </rPh>
    <rPh sb="83" eb="84">
      <t>ト</t>
    </rPh>
    <rPh sb="85" eb="86">
      <t>コ</t>
    </rPh>
    <rPh sb="88" eb="90">
      <t>イジ</t>
    </rPh>
    <rPh sb="90" eb="92">
      <t>カンリ</t>
    </rPh>
    <rPh sb="93" eb="96">
      <t>イチゲンカ</t>
    </rPh>
    <rPh sb="97" eb="98">
      <t>ハカ</t>
    </rPh>
    <rPh sb="103" eb="105">
      <t>ソシキ</t>
    </rPh>
    <rPh sb="106" eb="108">
      <t>レンケイ</t>
    </rPh>
    <rPh sb="110" eb="111">
      <t>ト</t>
    </rPh>
    <rPh sb="112" eb="113">
      <t>ク</t>
    </rPh>
    <rPh sb="115" eb="117">
      <t>ヒツヨウ</t>
    </rPh>
    <rPh sb="125" eb="128">
      <t>チョウキテキ</t>
    </rPh>
    <rPh sb="129" eb="131">
      <t>キホン</t>
    </rPh>
    <rPh sb="131" eb="133">
      <t>ケイカク</t>
    </rPh>
    <rPh sb="136" eb="138">
      <t>ケイエイ</t>
    </rPh>
    <rPh sb="138" eb="140">
      <t>センリャク</t>
    </rPh>
    <rPh sb="141" eb="143">
      <t>カイテイ</t>
    </rPh>
    <rPh sb="144" eb="146">
      <t>ジッシ</t>
    </rPh>
    <rPh sb="153" eb="155">
      <t>ケイヒ</t>
    </rPh>
    <rPh sb="155" eb="158">
      <t>カイシュウリツ</t>
    </rPh>
    <rPh sb="158" eb="160">
      <t>コウジョウ</t>
    </rPh>
    <rPh sb="161" eb="162">
      <t>ム</t>
    </rPh>
    <rPh sb="171" eb="173">
      <t>サクセイ</t>
    </rPh>
    <rPh sb="173" eb="174">
      <t>トウ</t>
    </rPh>
    <rPh sb="175" eb="177">
      <t>ケイエイ</t>
    </rPh>
    <rPh sb="178" eb="181">
      <t>ケンゼンカ</t>
    </rPh>
    <rPh sb="182" eb="183">
      <t>ハカ</t>
    </rPh>
    <rPh sb="187" eb="188">
      <t>ト</t>
    </rPh>
    <rPh sb="189" eb="190">
      <t>ク</t>
    </rPh>
    <rPh sb="192" eb="193">
      <t>スス</t>
    </rPh>
    <rPh sb="197" eb="199">
      <t>ヒツヨウ</t>
    </rPh>
    <phoneticPr fontId="1"/>
  </si>
  <si>
    <t>　経常収支比率は前年度に比べ減少しているが、一般会計繰入額の減によるものであり、下水道使用料は前年度より増加している。また、経費回収率も減少しているが、当該年度での委託業務を発注したことによる汚水処理費の増のためであり、一時的な減少であると考えられる。経常収支比率は類似団体を超えているが、現状一般会計からの繰入に依存している。今後、繰入額を減少させ、経費回収率を向上させるために、適正な料金収入の確保及び汚水処理費や維持管理費の削減、有収水量の増加など更なる経営改善を図る必要がある。
　企業債残高対事業規模比率は、企業債償還に対する一般会計負担金の割合が減少したため、前年度よりも増となっている。
　流動比率に関しては、企業債償還額が減少し、流動負債が減ったため相対的に上昇している。来年度以降も安定した比率になると考えている。引き続き投資の効率化や維持管理費の削減等、経営の健全化と効率化に努めていきたい。
　今後も経費の見直しや削減を行い、適正な使用料収入及び水洗化率を向上させ、収益を上げていく必要がある。また、一般会計からの繰入を抑え経営改善に努めていく必要がある。</t>
    <rPh sb="1" eb="3">
      <t>ケイジョウ</t>
    </rPh>
    <rPh sb="3" eb="5">
      <t>シュウシ</t>
    </rPh>
    <rPh sb="5" eb="7">
      <t>ヒリツ</t>
    </rPh>
    <rPh sb="8" eb="11">
      <t>ゼンネンド</t>
    </rPh>
    <rPh sb="12" eb="13">
      <t>クラ</t>
    </rPh>
    <rPh sb="14" eb="16">
      <t>ゲンショウ</t>
    </rPh>
    <rPh sb="22" eb="24">
      <t>イッパン</t>
    </rPh>
    <rPh sb="24" eb="26">
      <t>カイケイ</t>
    </rPh>
    <rPh sb="26" eb="28">
      <t>クリイレ</t>
    </rPh>
    <rPh sb="28" eb="29">
      <t>ガク</t>
    </rPh>
    <rPh sb="30" eb="31">
      <t>ゲン</t>
    </rPh>
    <rPh sb="40" eb="43">
      <t>ゲスイドウ</t>
    </rPh>
    <rPh sb="43" eb="46">
      <t>シヨウリョウ</t>
    </rPh>
    <rPh sb="47" eb="50">
      <t>ゼンネンド</t>
    </rPh>
    <rPh sb="52" eb="54">
      <t>ゾウカ</t>
    </rPh>
    <rPh sb="62" eb="64">
      <t>ケイヒ</t>
    </rPh>
    <rPh sb="64" eb="67">
      <t>カイシュウリツ</t>
    </rPh>
    <rPh sb="68" eb="70">
      <t>ゲンショウ</t>
    </rPh>
    <rPh sb="76" eb="78">
      <t>トウガイ</t>
    </rPh>
    <rPh sb="78" eb="80">
      <t>ネンド</t>
    </rPh>
    <rPh sb="82" eb="84">
      <t>イタク</t>
    </rPh>
    <rPh sb="84" eb="86">
      <t>ギョウム</t>
    </rPh>
    <rPh sb="87" eb="89">
      <t>ハッチュウ</t>
    </rPh>
    <rPh sb="96" eb="98">
      <t>オスイ</t>
    </rPh>
    <rPh sb="98" eb="101">
      <t>ショリヒ</t>
    </rPh>
    <rPh sb="102" eb="103">
      <t>ゾウ</t>
    </rPh>
    <rPh sb="110" eb="113">
      <t>イチジテキ</t>
    </rPh>
    <rPh sb="114" eb="116">
      <t>ゲンショウ</t>
    </rPh>
    <rPh sb="120" eb="121">
      <t>カンガ</t>
    </rPh>
    <rPh sb="126" eb="128">
      <t>ケイジョウ</t>
    </rPh>
    <rPh sb="128" eb="130">
      <t>シュウシ</t>
    </rPh>
    <rPh sb="130" eb="132">
      <t>ヒリツ</t>
    </rPh>
    <rPh sb="133" eb="135">
      <t>ルイジ</t>
    </rPh>
    <rPh sb="135" eb="137">
      <t>ダンタイ</t>
    </rPh>
    <rPh sb="138" eb="139">
      <t>コ</t>
    </rPh>
    <rPh sb="145" eb="147">
      <t>ゲンジョウ</t>
    </rPh>
    <rPh sb="147" eb="149">
      <t>イッパン</t>
    </rPh>
    <rPh sb="149" eb="151">
      <t>カイケイ</t>
    </rPh>
    <rPh sb="154" eb="156">
      <t>クリイレ</t>
    </rPh>
    <rPh sb="157" eb="159">
      <t>イゾン</t>
    </rPh>
    <rPh sb="164" eb="166">
      <t>コンゴ</t>
    </rPh>
    <rPh sb="176" eb="178">
      <t>ケイヒ</t>
    </rPh>
    <rPh sb="178" eb="181">
      <t>カイシュウリツ</t>
    </rPh>
    <rPh sb="182" eb="184">
      <t>コウジョウ</t>
    </rPh>
    <rPh sb="191" eb="193">
      <t>テキセイ</t>
    </rPh>
    <rPh sb="194" eb="196">
      <t>リョウキン</t>
    </rPh>
    <rPh sb="196" eb="198">
      <t>シュウニュウ</t>
    </rPh>
    <rPh sb="199" eb="201">
      <t>カクホ</t>
    </rPh>
    <rPh sb="201" eb="202">
      <t>オヨ</t>
    </rPh>
    <rPh sb="203" eb="205">
      <t>オスイ</t>
    </rPh>
    <rPh sb="205" eb="208">
      <t>ショリヒ</t>
    </rPh>
    <rPh sb="209" eb="211">
      <t>イジ</t>
    </rPh>
    <rPh sb="211" eb="214">
      <t>カンリヒ</t>
    </rPh>
    <rPh sb="215" eb="217">
      <t>サクゲン</t>
    </rPh>
    <rPh sb="218" eb="220">
      <t>ユウシュウ</t>
    </rPh>
    <rPh sb="220" eb="222">
      <t>スイリョウ</t>
    </rPh>
    <rPh sb="223" eb="225">
      <t>ゾウカ</t>
    </rPh>
    <rPh sb="227" eb="228">
      <t>サラ</t>
    </rPh>
    <rPh sb="230" eb="232">
      <t>ケイエイ</t>
    </rPh>
    <rPh sb="232" eb="234">
      <t>カイゼン</t>
    </rPh>
    <rPh sb="235" eb="236">
      <t>ハカ</t>
    </rPh>
    <rPh sb="237" eb="239">
      <t>ヒツヨウ</t>
    </rPh>
    <rPh sb="245" eb="248">
      <t>キギョウサイ</t>
    </rPh>
    <rPh sb="248" eb="250">
      <t>ザンダカ</t>
    </rPh>
    <rPh sb="250" eb="251">
      <t>タイ</t>
    </rPh>
    <rPh sb="251" eb="253">
      <t>ジギョウ</t>
    </rPh>
    <rPh sb="253" eb="255">
      <t>キボ</t>
    </rPh>
    <rPh sb="255" eb="257">
      <t>ヒリツ</t>
    </rPh>
    <rPh sb="259" eb="262">
      <t>キギョウサイ</t>
    </rPh>
    <rPh sb="262" eb="263">
      <t>ショウ</t>
    </rPh>
    <rPh sb="263" eb="264">
      <t>カン</t>
    </rPh>
    <rPh sb="265" eb="266">
      <t>タイ</t>
    </rPh>
    <rPh sb="268" eb="270">
      <t>イッパン</t>
    </rPh>
    <rPh sb="270" eb="272">
      <t>カイケイ</t>
    </rPh>
    <rPh sb="272" eb="275">
      <t>フタンキン</t>
    </rPh>
    <rPh sb="276" eb="278">
      <t>ワリアイ</t>
    </rPh>
    <rPh sb="279" eb="281">
      <t>ゲンショウ</t>
    </rPh>
    <rPh sb="286" eb="289">
      <t>ゼンネンド</t>
    </rPh>
    <rPh sb="292" eb="293">
      <t>ゾウ</t>
    </rPh>
    <rPh sb="302" eb="304">
      <t>リュウドウ</t>
    </rPh>
    <rPh sb="304" eb="306">
      <t>ヒリツ</t>
    </rPh>
    <rPh sb="307" eb="308">
      <t>カン</t>
    </rPh>
    <rPh sb="333" eb="336">
      <t>ソウタイテキ</t>
    </rPh>
    <rPh sb="337" eb="339">
      <t>ジョウショウ</t>
    </rPh>
    <rPh sb="350" eb="352">
      <t>アンテイ</t>
    </rPh>
    <rPh sb="354" eb="356">
      <t>ヒリツ</t>
    </rPh>
    <rPh sb="360" eb="361">
      <t>カンガ</t>
    </rPh>
    <rPh sb="366" eb="367">
      <t>ヒ</t>
    </rPh>
    <rPh sb="368" eb="369">
      <t>ツヅ</t>
    </rPh>
    <rPh sb="370" eb="372">
      <t>トウシ</t>
    </rPh>
    <rPh sb="373" eb="376">
      <t>コウリツカ</t>
    </rPh>
    <rPh sb="377" eb="379">
      <t>イジ</t>
    </rPh>
    <rPh sb="379" eb="382">
      <t>カンリヒ</t>
    </rPh>
    <rPh sb="383" eb="385">
      <t>サクゲン</t>
    </rPh>
    <rPh sb="385" eb="386">
      <t>トウ</t>
    </rPh>
    <rPh sb="387" eb="389">
      <t>ケイエイ</t>
    </rPh>
    <rPh sb="390" eb="393">
      <t>ケンゼンカ</t>
    </rPh>
    <rPh sb="394" eb="397">
      <t>コウリツカ</t>
    </rPh>
    <rPh sb="398" eb="399">
      <t>ツト</t>
    </rPh>
    <rPh sb="408" eb="410">
      <t>コンゴ</t>
    </rPh>
    <rPh sb="411" eb="413">
      <t>ケイヒ</t>
    </rPh>
    <rPh sb="414" eb="416">
      <t>ミナオ</t>
    </rPh>
    <rPh sb="418" eb="420">
      <t>サクゲン</t>
    </rPh>
    <rPh sb="421" eb="422">
      <t>オコナ</t>
    </rPh>
    <rPh sb="424" eb="426">
      <t>テキセイ</t>
    </rPh>
    <rPh sb="427" eb="430">
      <t>シヨウリョウ</t>
    </rPh>
    <rPh sb="430" eb="432">
      <t>シュウニュウ</t>
    </rPh>
    <rPh sb="432" eb="433">
      <t>オヨ</t>
    </rPh>
    <rPh sb="434" eb="437">
      <t>スイセンカ</t>
    </rPh>
    <rPh sb="437" eb="438">
      <t>リツ</t>
    </rPh>
    <rPh sb="439" eb="441">
      <t>コウジョウ</t>
    </rPh>
    <rPh sb="444" eb="446">
      <t>シュウエキ</t>
    </rPh>
    <rPh sb="447" eb="448">
      <t>ア</t>
    </rPh>
    <rPh sb="452" eb="454">
      <t>ヒツヨウ</t>
    </rPh>
    <rPh sb="461" eb="463">
      <t>イッパン</t>
    </rPh>
    <rPh sb="463" eb="465">
      <t>カイケイ</t>
    </rPh>
    <rPh sb="468" eb="470">
      <t>クリイレ</t>
    </rPh>
    <rPh sb="471" eb="472">
      <t>オサ</t>
    </rPh>
    <rPh sb="473" eb="475">
      <t>ケイエイ</t>
    </rPh>
    <rPh sb="475" eb="477">
      <t>カイゼン</t>
    </rPh>
    <rPh sb="478" eb="479">
      <t>ツト</t>
    </rPh>
    <rPh sb="483" eb="485">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</si>
</sst>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0.32</c:v>
                </c:pt>
                <c:pt idx="1">
                  <c:v>0.1</c:v>
                </c:pt>
                <c:pt idx="2">
                  <c:v>9.e-002</c:v>
                </c:pt>
                <c:pt idx="3">
                  <c:v>0.1</c:v>
                </c:pt>
                <c:pt idx="4">
                  <c:v>4.e-002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48.26</c:v>
                </c:pt>
                <c:pt idx="1">
                  <c:v>47.54</c:v>
                </c:pt>
                <c:pt idx="2">
                  <c:v>48.7</c:v>
                </c:pt>
                <c:pt idx="3">
                  <c:v>55.12</c:v>
                </c:pt>
                <c:pt idx="4">
                  <c:v>56.38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49.47</c:v>
                </c:pt>
                <c:pt idx="1">
                  <c:v>48.19</c:v>
                </c:pt>
                <c:pt idx="2">
                  <c:v>47.32</c:v>
                </c:pt>
                <c:pt idx="3">
                  <c:v>48.03</c:v>
                </c:pt>
                <c:pt idx="4">
                  <c:v>48.92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63.43</c:v>
                </c:pt>
                <c:pt idx="1">
                  <c:v>64.16</c:v>
                </c:pt>
                <c:pt idx="2">
                  <c:v>71.010000000000005</c:v>
                </c:pt>
                <c:pt idx="3">
                  <c:v>74.27</c:v>
                </c:pt>
                <c:pt idx="4">
                  <c:v>74.37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82.06</c:v>
                </c:pt>
                <c:pt idx="1">
                  <c:v>82.26</c:v>
                </c:pt>
                <c:pt idx="2">
                  <c:v>81.33</c:v>
                </c:pt>
                <c:pt idx="3">
                  <c:v>80.95</c:v>
                </c:pt>
                <c:pt idx="4">
                  <c:v>80.760000000000005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126.93</c:v>
                </c:pt>
                <c:pt idx="1">
                  <c:v>136.38999999999999</c:v>
                </c:pt>
                <c:pt idx="2">
                  <c:v>135.61000000000001</c:v>
                </c:pt>
                <c:pt idx="3">
                  <c:v>144.16</c:v>
                </c:pt>
                <c:pt idx="4">
                  <c:v>138.18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107.81</c:v>
                </c:pt>
                <c:pt idx="1">
                  <c:v>107.54</c:v>
                </c:pt>
                <c:pt idx="2">
                  <c:v>107.19</c:v>
                </c:pt>
                <c:pt idx="3">
                  <c:v>107.04</c:v>
                </c:pt>
                <c:pt idx="4">
                  <c:v>107.83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36.6</c:v>
                </c:pt>
                <c:pt idx="1">
                  <c:v>38.770000000000003</c:v>
                </c:pt>
                <c:pt idx="2">
                  <c:v>40.97</c:v>
                </c:pt>
                <c:pt idx="3">
                  <c:v>42.87</c:v>
                </c:pt>
                <c:pt idx="4">
                  <c:v>44.92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19.93</c:v>
                </c:pt>
                <c:pt idx="1">
                  <c:v>21.94</c:v>
                </c:pt>
                <c:pt idx="2">
                  <c:v>22.89</c:v>
                </c:pt>
                <c:pt idx="3">
                  <c:v>23.37</c:v>
                </c:pt>
                <c:pt idx="4">
                  <c:v>22.1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18.2</c:v>
                </c:pt>
                <c:pt idx="1">
                  <c:v>19.059999999999999</c:v>
                </c:pt>
                <c:pt idx="2">
                  <c:v>31.07</c:v>
                </c:pt>
                <c:pt idx="3">
                  <c:v>37.43</c:v>
                </c:pt>
                <c:pt idx="4">
                  <c:v>30.17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105.06</c:v>
                </c:pt>
                <c:pt idx="1">
                  <c:v>102.68</c:v>
                </c:pt>
                <c:pt idx="2">
                  <c:v>98.32</c:v>
                </c:pt>
                <c:pt idx="3">
                  <c:v>107.05</c:v>
                </c:pt>
                <c:pt idx="4">
                  <c:v>118.84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48.56</c:v>
                </c:pt>
                <c:pt idx="1">
                  <c:v>47.58</c:v>
                </c:pt>
                <c:pt idx="2">
                  <c:v>51.09</c:v>
                </c:pt>
                <c:pt idx="3">
                  <c:v>57.42</c:v>
                </c:pt>
                <c:pt idx="4">
                  <c:v>56.13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510.34</c:v>
                </c:pt>
                <c:pt idx="1">
                  <c:v>65.5</c:v>
                </c:pt>
                <c:pt idx="2">
                  <c:v>304.91000000000003</c:v>
                </c:pt>
                <c:pt idx="3">
                  <c:v>220.13</c:v>
                </c:pt>
                <c:pt idx="4">
                  <c:v>403.21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1245.0999999999999</c:v>
                </c:pt>
                <c:pt idx="1">
                  <c:v>1108.8</c:v>
                </c:pt>
                <c:pt idx="2">
                  <c:v>1194.56</c:v>
                </c:pt>
                <c:pt idx="3">
                  <c:v>1174.6099999999999</c:v>
                </c:pt>
                <c:pt idx="4">
                  <c:v>1343.89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94.91</c:v>
                </c:pt>
                <c:pt idx="1">
                  <c:v>128.94</c:v>
                </c:pt>
                <c:pt idx="2">
                  <c:v>61.97</c:v>
                </c:pt>
                <c:pt idx="3">
                  <c:v>65.3</c:v>
                </c:pt>
                <c:pt idx="4">
                  <c:v>60.43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79.77</c:v>
                </c:pt>
                <c:pt idx="1">
                  <c:v>79.63</c:v>
                </c:pt>
                <c:pt idx="2">
                  <c:v>76.78</c:v>
                </c:pt>
                <c:pt idx="3">
                  <c:v>75.41</c:v>
                </c:pt>
                <c:pt idx="4">
                  <c:v>72.84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149.1</c:v>
                </c:pt>
                <c:pt idx="1">
                  <c:v>110.03</c:v>
                </c:pt>
                <c:pt idx="2">
                  <c:v>228.89</c:v>
                </c:pt>
                <c:pt idx="3">
                  <c:v>217.82</c:v>
                </c:pt>
                <c:pt idx="4">
                  <c:v>236.2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214.56</c:v>
                </c:pt>
                <c:pt idx="1">
                  <c:v>213.66</c:v>
                </c:pt>
                <c:pt idx="2">
                  <c:v>224.31</c:v>
                </c:pt>
                <c:pt idx="3">
                  <c:v>223.48</c:v>
                </c:pt>
                <c:pt idx="4">
                  <c:v>232.33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0" zoomScaleNormal="80" workbookViewId="0">
      <selection activeCell="BL16" sqref="BL16:BZ4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鶴田町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Cd2</v>
      </c>
      <c r="X8" s="6"/>
      <c r="Y8" s="6"/>
      <c r="Z8" s="6"/>
      <c r="AA8" s="6"/>
      <c r="AB8" s="6"/>
      <c r="AC8" s="6"/>
      <c r="AD8" s="20" t="str">
        <f>データ!$M$6</f>
        <v>非設置</v>
      </c>
      <c r="AE8" s="20"/>
      <c r="AF8" s="20"/>
      <c r="AG8" s="20"/>
      <c r="AH8" s="20"/>
      <c r="AI8" s="20"/>
      <c r="AJ8" s="20"/>
      <c r="AK8" s="3"/>
      <c r="AL8" s="21">
        <f>データ!S6</f>
        <v>11540</v>
      </c>
      <c r="AM8" s="21"/>
      <c r="AN8" s="21"/>
      <c r="AO8" s="21"/>
      <c r="AP8" s="21"/>
      <c r="AQ8" s="21"/>
      <c r="AR8" s="21"/>
      <c r="AS8" s="21"/>
      <c r="AT8" s="7">
        <f>データ!T6</f>
        <v>46.43</v>
      </c>
      <c r="AU8" s="7"/>
      <c r="AV8" s="7"/>
      <c r="AW8" s="7"/>
      <c r="AX8" s="7"/>
      <c r="AY8" s="7"/>
      <c r="AZ8" s="7"/>
      <c r="BA8" s="7"/>
      <c r="BB8" s="7">
        <f>データ!U6</f>
        <v>248.55</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68.290000000000006</v>
      </c>
      <c r="J10" s="7"/>
      <c r="K10" s="7"/>
      <c r="L10" s="7"/>
      <c r="M10" s="7"/>
      <c r="N10" s="7"/>
      <c r="O10" s="7"/>
      <c r="P10" s="7">
        <f>データ!P6</f>
        <v>52.72</v>
      </c>
      <c r="Q10" s="7"/>
      <c r="R10" s="7"/>
      <c r="S10" s="7"/>
      <c r="T10" s="7"/>
      <c r="U10" s="7"/>
      <c r="V10" s="7"/>
      <c r="W10" s="7">
        <f>データ!Q6</f>
        <v>90.3</v>
      </c>
      <c r="X10" s="7"/>
      <c r="Y10" s="7"/>
      <c r="Z10" s="7"/>
      <c r="AA10" s="7"/>
      <c r="AB10" s="7"/>
      <c r="AC10" s="7"/>
      <c r="AD10" s="21">
        <f>データ!R6</f>
        <v>2860</v>
      </c>
      <c r="AE10" s="21"/>
      <c r="AF10" s="21"/>
      <c r="AG10" s="21"/>
      <c r="AH10" s="21"/>
      <c r="AI10" s="21"/>
      <c r="AJ10" s="21"/>
      <c r="AK10" s="2"/>
      <c r="AL10" s="21">
        <f>データ!V6</f>
        <v>6004</v>
      </c>
      <c r="AM10" s="21"/>
      <c r="AN10" s="21"/>
      <c r="AO10" s="21"/>
      <c r="AP10" s="21"/>
      <c r="AQ10" s="21"/>
      <c r="AR10" s="21"/>
      <c r="AS10" s="21"/>
      <c r="AT10" s="7">
        <f>データ!W6</f>
        <v>2.72</v>
      </c>
      <c r="AU10" s="7"/>
      <c r="AV10" s="7"/>
      <c r="AW10" s="7"/>
      <c r="AX10" s="7"/>
      <c r="AY10" s="7"/>
      <c r="AZ10" s="7"/>
      <c r="BA10" s="7"/>
      <c r="BB10" s="7">
        <f>データ!X6</f>
        <v>2207.35</v>
      </c>
      <c r="BC10" s="7"/>
      <c r="BD10" s="7"/>
      <c r="BE10" s="7"/>
      <c r="BF10" s="7"/>
      <c r="BG10" s="7"/>
      <c r="BH10" s="7"/>
      <c r="BI10" s="7"/>
      <c r="BJ10" s="2"/>
      <c r="BK10" s="2"/>
      <c r="BL10" s="29" t="s">
        <v>37</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84</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ycDcM8F5b7eHNDSqaqN7O3njh3pxaPGBwMTN3eFmodyY+F8G14jcpx4ERoV+S6Z6rAYxghX7F2ya/Yara2qLOA==" saltValue="tm1BJ4bEcPG6bzbXbQrMx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59</v>
      </c>
      <c r="D3" s="58" t="s">
        <v>38</v>
      </c>
      <c r="E3" s="58" t="s">
        <v>4</v>
      </c>
      <c r="F3" s="58" t="s">
        <v>3</v>
      </c>
      <c r="G3" s="58" t="s">
        <v>24</v>
      </c>
      <c r="H3" s="64" t="s">
        <v>60</v>
      </c>
      <c r="I3" s="67"/>
      <c r="J3" s="67"/>
      <c r="K3" s="67"/>
      <c r="L3" s="67"/>
      <c r="M3" s="67"/>
      <c r="N3" s="67"/>
      <c r="O3" s="67"/>
      <c r="P3" s="67"/>
      <c r="Q3" s="67"/>
      <c r="R3" s="67"/>
      <c r="S3" s="67"/>
      <c r="T3" s="67"/>
      <c r="U3" s="67"/>
      <c r="V3" s="67"/>
      <c r="W3" s="67"/>
      <c r="X3" s="72"/>
      <c r="Y3" s="75"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52</v>
      </c>
      <c r="Z4" s="76"/>
      <c r="AA4" s="76"/>
      <c r="AB4" s="76"/>
      <c r="AC4" s="76"/>
      <c r="AD4" s="76"/>
      <c r="AE4" s="76"/>
      <c r="AF4" s="76"/>
      <c r="AG4" s="76"/>
      <c r="AH4" s="76"/>
      <c r="AI4" s="76"/>
      <c r="AJ4" s="76" t="s">
        <v>46</v>
      </c>
      <c r="AK4" s="76"/>
      <c r="AL4" s="76"/>
      <c r="AM4" s="76"/>
      <c r="AN4" s="76"/>
      <c r="AO4" s="76"/>
      <c r="AP4" s="76"/>
      <c r="AQ4" s="76"/>
      <c r="AR4" s="76"/>
      <c r="AS4" s="76"/>
      <c r="AT4" s="76"/>
      <c r="AU4" s="76" t="s">
        <v>27</v>
      </c>
      <c r="AV4" s="76"/>
      <c r="AW4" s="76"/>
      <c r="AX4" s="76"/>
      <c r="AY4" s="76"/>
      <c r="AZ4" s="76"/>
      <c r="BA4" s="76"/>
      <c r="BB4" s="76"/>
      <c r="BC4" s="76"/>
      <c r="BD4" s="76"/>
      <c r="BE4" s="76"/>
      <c r="BF4" s="76" t="s">
        <v>63</v>
      </c>
      <c r="BG4" s="76"/>
      <c r="BH4" s="76"/>
      <c r="BI4" s="76"/>
      <c r="BJ4" s="76"/>
      <c r="BK4" s="76"/>
      <c r="BL4" s="76"/>
      <c r="BM4" s="76"/>
      <c r="BN4" s="76"/>
      <c r="BO4" s="76"/>
      <c r="BP4" s="76"/>
      <c r="BQ4" s="76" t="s">
        <v>14</v>
      </c>
      <c r="BR4" s="76"/>
      <c r="BS4" s="76"/>
      <c r="BT4" s="76"/>
      <c r="BU4" s="76"/>
      <c r="BV4" s="76"/>
      <c r="BW4" s="76"/>
      <c r="BX4" s="76"/>
      <c r="BY4" s="76"/>
      <c r="BZ4" s="76"/>
      <c r="CA4" s="76"/>
      <c r="CB4" s="76" t="s">
        <v>62</v>
      </c>
      <c r="CC4" s="76"/>
      <c r="CD4" s="76"/>
      <c r="CE4" s="76"/>
      <c r="CF4" s="76"/>
      <c r="CG4" s="76"/>
      <c r="CH4" s="76"/>
      <c r="CI4" s="76"/>
      <c r="CJ4" s="76"/>
      <c r="CK4" s="76"/>
      <c r="CL4" s="76"/>
      <c r="CM4" s="76" t="s">
        <v>1</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58</v>
      </c>
      <c r="I5" s="66" t="s">
        <v>69</v>
      </c>
      <c r="J5" s="66" t="s">
        <v>70</v>
      </c>
      <c r="K5" s="66" t="s">
        <v>71</v>
      </c>
      <c r="L5" s="66" t="s">
        <v>72</v>
      </c>
      <c r="M5" s="66" t="s">
        <v>5</v>
      </c>
      <c r="N5" s="66" t="s">
        <v>73</v>
      </c>
      <c r="O5" s="66" t="s">
        <v>74</v>
      </c>
      <c r="P5" s="66" t="s">
        <v>75</v>
      </c>
      <c r="Q5" s="66" t="s">
        <v>76</v>
      </c>
      <c r="R5" s="66" t="s">
        <v>77</v>
      </c>
      <c r="S5" s="66" t="s">
        <v>78</v>
      </c>
      <c r="T5" s="66" t="s">
        <v>79</v>
      </c>
      <c r="U5" s="66" t="s">
        <v>0</v>
      </c>
      <c r="V5" s="66" t="s">
        <v>80</v>
      </c>
      <c r="W5" s="66" t="s">
        <v>81</v>
      </c>
      <c r="X5" s="66" t="s">
        <v>82</v>
      </c>
      <c r="Y5" s="66" t="s">
        <v>83</v>
      </c>
      <c r="Z5" s="66" t="s">
        <v>85</v>
      </c>
      <c r="AA5" s="66" t="s">
        <v>86</v>
      </c>
      <c r="AB5" s="66" t="s">
        <v>87</v>
      </c>
      <c r="AC5" s="66" t="s">
        <v>88</v>
      </c>
      <c r="AD5" s="66" t="s">
        <v>90</v>
      </c>
      <c r="AE5" s="66" t="s">
        <v>91</v>
      </c>
      <c r="AF5" s="66" t="s">
        <v>92</v>
      </c>
      <c r="AG5" s="66" t="s">
        <v>93</v>
      </c>
      <c r="AH5" s="66" t="s">
        <v>94</v>
      </c>
      <c r="AI5" s="66" t="s">
        <v>45</v>
      </c>
      <c r="AJ5" s="66" t="s">
        <v>83</v>
      </c>
      <c r="AK5" s="66" t="s">
        <v>85</v>
      </c>
      <c r="AL5" s="66" t="s">
        <v>86</v>
      </c>
      <c r="AM5" s="66" t="s">
        <v>87</v>
      </c>
      <c r="AN5" s="66" t="s">
        <v>88</v>
      </c>
      <c r="AO5" s="66" t="s">
        <v>90</v>
      </c>
      <c r="AP5" s="66" t="s">
        <v>91</v>
      </c>
      <c r="AQ5" s="66" t="s">
        <v>92</v>
      </c>
      <c r="AR5" s="66" t="s">
        <v>93</v>
      </c>
      <c r="AS5" s="66" t="s">
        <v>94</v>
      </c>
      <c r="AT5" s="66" t="s">
        <v>89</v>
      </c>
      <c r="AU5" s="66" t="s">
        <v>83</v>
      </c>
      <c r="AV5" s="66" t="s">
        <v>85</v>
      </c>
      <c r="AW5" s="66" t="s">
        <v>86</v>
      </c>
      <c r="AX5" s="66" t="s">
        <v>87</v>
      </c>
      <c r="AY5" s="66" t="s">
        <v>88</v>
      </c>
      <c r="AZ5" s="66" t="s">
        <v>90</v>
      </c>
      <c r="BA5" s="66" t="s">
        <v>91</v>
      </c>
      <c r="BB5" s="66" t="s">
        <v>92</v>
      </c>
      <c r="BC5" s="66" t="s">
        <v>93</v>
      </c>
      <c r="BD5" s="66" t="s">
        <v>94</v>
      </c>
      <c r="BE5" s="66" t="s">
        <v>89</v>
      </c>
      <c r="BF5" s="66" t="s">
        <v>83</v>
      </c>
      <c r="BG5" s="66" t="s">
        <v>85</v>
      </c>
      <c r="BH5" s="66" t="s">
        <v>86</v>
      </c>
      <c r="BI5" s="66" t="s">
        <v>87</v>
      </c>
      <c r="BJ5" s="66" t="s">
        <v>88</v>
      </c>
      <c r="BK5" s="66" t="s">
        <v>90</v>
      </c>
      <c r="BL5" s="66" t="s">
        <v>91</v>
      </c>
      <c r="BM5" s="66" t="s">
        <v>92</v>
      </c>
      <c r="BN5" s="66" t="s">
        <v>93</v>
      </c>
      <c r="BO5" s="66" t="s">
        <v>94</v>
      </c>
      <c r="BP5" s="66" t="s">
        <v>89</v>
      </c>
      <c r="BQ5" s="66" t="s">
        <v>83</v>
      </c>
      <c r="BR5" s="66" t="s">
        <v>85</v>
      </c>
      <c r="BS5" s="66" t="s">
        <v>86</v>
      </c>
      <c r="BT5" s="66" t="s">
        <v>87</v>
      </c>
      <c r="BU5" s="66" t="s">
        <v>88</v>
      </c>
      <c r="BV5" s="66" t="s">
        <v>90</v>
      </c>
      <c r="BW5" s="66" t="s">
        <v>91</v>
      </c>
      <c r="BX5" s="66" t="s">
        <v>92</v>
      </c>
      <c r="BY5" s="66" t="s">
        <v>93</v>
      </c>
      <c r="BZ5" s="66" t="s">
        <v>94</v>
      </c>
      <c r="CA5" s="66" t="s">
        <v>89</v>
      </c>
      <c r="CB5" s="66" t="s">
        <v>83</v>
      </c>
      <c r="CC5" s="66" t="s">
        <v>85</v>
      </c>
      <c r="CD5" s="66" t="s">
        <v>86</v>
      </c>
      <c r="CE5" s="66" t="s">
        <v>87</v>
      </c>
      <c r="CF5" s="66" t="s">
        <v>88</v>
      </c>
      <c r="CG5" s="66" t="s">
        <v>90</v>
      </c>
      <c r="CH5" s="66" t="s">
        <v>91</v>
      </c>
      <c r="CI5" s="66" t="s">
        <v>92</v>
      </c>
      <c r="CJ5" s="66" t="s">
        <v>93</v>
      </c>
      <c r="CK5" s="66" t="s">
        <v>94</v>
      </c>
      <c r="CL5" s="66" t="s">
        <v>89</v>
      </c>
      <c r="CM5" s="66" t="s">
        <v>83</v>
      </c>
      <c r="CN5" s="66" t="s">
        <v>85</v>
      </c>
      <c r="CO5" s="66" t="s">
        <v>86</v>
      </c>
      <c r="CP5" s="66" t="s">
        <v>87</v>
      </c>
      <c r="CQ5" s="66" t="s">
        <v>88</v>
      </c>
      <c r="CR5" s="66" t="s">
        <v>90</v>
      </c>
      <c r="CS5" s="66" t="s">
        <v>91</v>
      </c>
      <c r="CT5" s="66" t="s">
        <v>92</v>
      </c>
      <c r="CU5" s="66" t="s">
        <v>93</v>
      </c>
      <c r="CV5" s="66" t="s">
        <v>94</v>
      </c>
      <c r="CW5" s="66" t="s">
        <v>89</v>
      </c>
      <c r="CX5" s="66" t="s">
        <v>83</v>
      </c>
      <c r="CY5" s="66" t="s">
        <v>85</v>
      </c>
      <c r="CZ5" s="66" t="s">
        <v>86</v>
      </c>
      <c r="DA5" s="66" t="s">
        <v>87</v>
      </c>
      <c r="DB5" s="66" t="s">
        <v>88</v>
      </c>
      <c r="DC5" s="66" t="s">
        <v>90</v>
      </c>
      <c r="DD5" s="66" t="s">
        <v>91</v>
      </c>
      <c r="DE5" s="66" t="s">
        <v>92</v>
      </c>
      <c r="DF5" s="66" t="s">
        <v>93</v>
      </c>
      <c r="DG5" s="66" t="s">
        <v>94</v>
      </c>
      <c r="DH5" s="66" t="s">
        <v>89</v>
      </c>
      <c r="DI5" s="66" t="s">
        <v>83</v>
      </c>
      <c r="DJ5" s="66" t="s">
        <v>85</v>
      </c>
      <c r="DK5" s="66" t="s">
        <v>86</v>
      </c>
      <c r="DL5" s="66" t="s">
        <v>87</v>
      </c>
      <c r="DM5" s="66" t="s">
        <v>88</v>
      </c>
      <c r="DN5" s="66" t="s">
        <v>90</v>
      </c>
      <c r="DO5" s="66" t="s">
        <v>91</v>
      </c>
      <c r="DP5" s="66" t="s">
        <v>92</v>
      </c>
      <c r="DQ5" s="66" t="s">
        <v>93</v>
      </c>
      <c r="DR5" s="66" t="s">
        <v>94</v>
      </c>
      <c r="DS5" s="66" t="s">
        <v>89</v>
      </c>
      <c r="DT5" s="66" t="s">
        <v>83</v>
      </c>
      <c r="DU5" s="66" t="s">
        <v>85</v>
      </c>
      <c r="DV5" s="66" t="s">
        <v>86</v>
      </c>
      <c r="DW5" s="66" t="s">
        <v>87</v>
      </c>
      <c r="DX5" s="66" t="s">
        <v>88</v>
      </c>
      <c r="DY5" s="66" t="s">
        <v>90</v>
      </c>
      <c r="DZ5" s="66" t="s">
        <v>91</v>
      </c>
      <c r="EA5" s="66" t="s">
        <v>92</v>
      </c>
      <c r="EB5" s="66" t="s">
        <v>93</v>
      </c>
      <c r="EC5" s="66" t="s">
        <v>94</v>
      </c>
      <c r="ED5" s="66" t="s">
        <v>89</v>
      </c>
      <c r="EE5" s="66" t="s">
        <v>83</v>
      </c>
      <c r="EF5" s="66" t="s">
        <v>85</v>
      </c>
      <c r="EG5" s="66" t="s">
        <v>86</v>
      </c>
      <c r="EH5" s="66" t="s">
        <v>87</v>
      </c>
      <c r="EI5" s="66" t="s">
        <v>88</v>
      </c>
      <c r="EJ5" s="66" t="s">
        <v>90</v>
      </c>
      <c r="EK5" s="66" t="s">
        <v>91</v>
      </c>
      <c r="EL5" s="66" t="s">
        <v>92</v>
      </c>
      <c r="EM5" s="66" t="s">
        <v>93</v>
      </c>
      <c r="EN5" s="66" t="s">
        <v>94</v>
      </c>
      <c r="EO5" s="66" t="s">
        <v>89</v>
      </c>
    </row>
    <row r="6" spans="1:148" s="55" customFormat="1">
      <c r="A6" s="56" t="s">
        <v>95</v>
      </c>
      <c r="B6" s="61">
        <f t="shared" ref="B6:X6" si="1">B7</f>
        <v>2024</v>
      </c>
      <c r="C6" s="61">
        <f t="shared" si="1"/>
        <v>23841</v>
      </c>
      <c r="D6" s="61">
        <f t="shared" si="1"/>
        <v>46</v>
      </c>
      <c r="E6" s="61">
        <f t="shared" si="1"/>
        <v>17</v>
      </c>
      <c r="F6" s="61">
        <f t="shared" si="1"/>
        <v>1</v>
      </c>
      <c r="G6" s="61">
        <f t="shared" si="1"/>
        <v>0</v>
      </c>
      <c r="H6" s="61" t="str">
        <f t="shared" si="1"/>
        <v>青森県　鶴田町</v>
      </c>
      <c r="I6" s="61" t="str">
        <f t="shared" si="1"/>
        <v>法適用</v>
      </c>
      <c r="J6" s="61" t="str">
        <f t="shared" si="1"/>
        <v>下水道事業</v>
      </c>
      <c r="K6" s="61" t="str">
        <f t="shared" si="1"/>
        <v>公共下水道</v>
      </c>
      <c r="L6" s="61" t="str">
        <f t="shared" si="1"/>
        <v>Cd2</v>
      </c>
      <c r="M6" s="61" t="str">
        <f t="shared" si="1"/>
        <v>非設置</v>
      </c>
      <c r="N6" s="69" t="str">
        <f t="shared" si="1"/>
        <v>-</v>
      </c>
      <c r="O6" s="69">
        <f t="shared" si="1"/>
        <v>68.290000000000006</v>
      </c>
      <c r="P6" s="69">
        <f t="shared" si="1"/>
        <v>52.72</v>
      </c>
      <c r="Q6" s="69">
        <f t="shared" si="1"/>
        <v>90.3</v>
      </c>
      <c r="R6" s="69">
        <f t="shared" si="1"/>
        <v>2860</v>
      </c>
      <c r="S6" s="69">
        <f t="shared" si="1"/>
        <v>11540</v>
      </c>
      <c r="T6" s="69">
        <f t="shared" si="1"/>
        <v>46.43</v>
      </c>
      <c r="U6" s="69">
        <f t="shared" si="1"/>
        <v>248.55</v>
      </c>
      <c r="V6" s="69">
        <f t="shared" si="1"/>
        <v>6004</v>
      </c>
      <c r="W6" s="69">
        <f t="shared" si="1"/>
        <v>2.72</v>
      </c>
      <c r="X6" s="69">
        <f t="shared" si="1"/>
        <v>2207.35</v>
      </c>
      <c r="Y6" s="77">
        <f t="shared" ref="Y6:AH6" si="2">IF(Y7="",NA(),Y7)</f>
        <v>126.93</v>
      </c>
      <c r="Z6" s="77">
        <f t="shared" si="2"/>
        <v>136.38999999999999</v>
      </c>
      <c r="AA6" s="77">
        <f t="shared" si="2"/>
        <v>135.61000000000001</v>
      </c>
      <c r="AB6" s="77">
        <f t="shared" si="2"/>
        <v>144.16</v>
      </c>
      <c r="AC6" s="77">
        <f t="shared" si="2"/>
        <v>138.18</v>
      </c>
      <c r="AD6" s="77">
        <f t="shared" si="2"/>
        <v>107.81</v>
      </c>
      <c r="AE6" s="77">
        <f t="shared" si="2"/>
        <v>107.54</v>
      </c>
      <c r="AF6" s="77">
        <f t="shared" si="2"/>
        <v>107.19</v>
      </c>
      <c r="AG6" s="77">
        <f t="shared" si="2"/>
        <v>107.04</v>
      </c>
      <c r="AH6" s="77">
        <f t="shared" si="2"/>
        <v>107.83</v>
      </c>
      <c r="AI6" s="69" t="str">
        <f>IF(AI7="","",IF(AI7="-","【-】","【"&amp;SUBSTITUTE(TEXT(AI7,"#,##0.00"),"-","△")&amp;"】"))</f>
        <v>【105.36】</v>
      </c>
      <c r="AJ6" s="69">
        <f t="shared" ref="AJ6:AS6" si="3">IF(AJ7="",NA(),AJ7)</f>
        <v>0</v>
      </c>
      <c r="AK6" s="69">
        <f t="shared" si="3"/>
        <v>0</v>
      </c>
      <c r="AL6" s="69">
        <f t="shared" si="3"/>
        <v>0</v>
      </c>
      <c r="AM6" s="69">
        <f t="shared" si="3"/>
        <v>0</v>
      </c>
      <c r="AN6" s="69">
        <f t="shared" si="3"/>
        <v>0</v>
      </c>
      <c r="AO6" s="77">
        <f t="shared" si="3"/>
        <v>18.2</v>
      </c>
      <c r="AP6" s="77">
        <f t="shared" si="3"/>
        <v>19.059999999999999</v>
      </c>
      <c r="AQ6" s="77">
        <f t="shared" si="3"/>
        <v>31.07</v>
      </c>
      <c r="AR6" s="77">
        <f t="shared" si="3"/>
        <v>37.43</v>
      </c>
      <c r="AS6" s="77">
        <f t="shared" si="3"/>
        <v>30.17</v>
      </c>
      <c r="AT6" s="69" t="str">
        <f>IF(AT7="","",IF(AT7="-","【-】","【"&amp;SUBSTITUTE(TEXT(AT7,"#,##0.00"),"-","△")&amp;"】"))</f>
        <v>【3.12】</v>
      </c>
      <c r="AU6" s="77">
        <f t="shared" ref="AU6:BD6" si="4">IF(AU7="",NA(),AU7)</f>
        <v>105.06</v>
      </c>
      <c r="AV6" s="77">
        <f t="shared" si="4"/>
        <v>102.68</v>
      </c>
      <c r="AW6" s="77">
        <f t="shared" si="4"/>
        <v>98.32</v>
      </c>
      <c r="AX6" s="77">
        <f t="shared" si="4"/>
        <v>107.05</v>
      </c>
      <c r="AY6" s="77">
        <f t="shared" si="4"/>
        <v>118.84</v>
      </c>
      <c r="AZ6" s="77">
        <f t="shared" si="4"/>
        <v>48.56</v>
      </c>
      <c r="BA6" s="77">
        <f t="shared" si="4"/>
        <v>47.58</v>
      </c>
      <c r="BB6" s="77">
        <f t="shared" si="4"/>
        <v>51.09</v>
      </c>
      <c r="BC6" s="77">
        <f t="shared" si="4"/>
        <v>57.42</v>
      </c>
      <c r="BD6" s="77">
        <f t="shared" si="4"/>
        <v>56.13</v>
      </c>
      <c r="BE6" s="69" t="str">
        <f>IF(BE7="","",IF(BE7="-","【-】","【"&amp;SUBSTITUTE(TEXT(BE7,"#,##0.00"),"-","△")&amp;"】"))</f>
        <v>【82.75】</v>
      </c>
      <c r="BF6" s="77">
        <f t="shared" ref="BF6:BO6" si="5">IF(BF7="",NA(),BF7)</f>
        <v>510.34</v>
      </c>
      <c r="BG6" s="77">
        <f t="shared" si="5"/>
        <v>65.5</v>
      </c>
      <c r="BH6" s="77">
        <f t="shared" si="5"/>
        <v>304.91000000000003</v>
      </c>
      <c r="BI6" s="77">
        <f t="shared" si="5"/>
        <v>220.13</v>
      </c>
      <c r="BJ6" s="77">
        <f t="shared" si="5"/>
        <v>403.21</v>
      </c>
      <c r="BK6" s="77">
        <f t="shared" si="5"/>
        <v>1245.0999999999999</v>
      </c>
      <c r="BL6" s="77">
        <f t="shared" si="5"/>
        <v>1108.8</v>
      </c>
      <c r="BM6" s="77">
        <f t="shared" si="5"/>
        <v>1194.56</v>
      </c>
      <c r="BN6" s="77">
        <f t="shared" si="5"/>
        <v>1174.6099999999999</v>
      </c>
      <c r="BO6" s="77">
        <f t="shared" si="5"/>
        <v>1343.89</v>
      </c>
      <c r="BP6" s="69" t="str">
        <f>IF(BP7="","",IF(BP7="-","【-】","【"&amp;SUBSTITUTE(TEXT(BP7,"#,##0.00"),"-","△")&amp;"】"))</f>
        <v>【602.56】</v>
      </c>
      <c r="BQ6" s="77">
        <f t="shared" ref="BQ6:BZ6" si="6">IF(BQ7="",NA(),BQ7)</f>
        <v>94.91</v>
      </c>
      <c r="BR6" s="77">
        <f t="shared" si="6"/>
        <v>128.94</v>
      </c>
      <c r="BS6" s="77">
        <f t="shared" si="6"/>
        <v>61.97</v>
      </c>
      <c r="BT6" s="77">
        <f t="shared" si="6"/>
        <v>65.3</v>
      </c>
      <c r="BU6" s="77">
        <f t="shared" si="6"/>
        <v>60.43</v>
      </c>
      <c r="BV6" s="77">
        <f t="shared" si="6"/>
        <v>79.77</v>
      </c>
      <c r="BW6" s="77">
        <f t="shared" si="6"/>
        <v>79.63</v>
      </c>
      <c r="BX6" s="77">
        <f t="shared" si="6"/>
        <v>76.78</v>
      </c>
      <c r="BY6" s="77">
        <f t="shared" si="6"/>
        <v>75.41</v>
      </c>
      <c r="BZ6" s="77">
        <f t="shared" si="6"/>
        <v>72.84</v>
      </c>
      <c r="CA6" s="69" t="str">
        <f>IF(CA7="","",IF(CA7="-","【-】","【"&amp;SUBSTITUTE(TEXT(CA7,"#,##0.00"),"-","△")&amp;"】"))</f>
        <v>【97.94】</v>
      </c>
      <c r="CB6" s="77">
        <f t="shared" ref="CB6:CK6" si="7">IF(CB7="",NA(),CB7)</f>
        <v>149.1</v>
      </c>
      <c r="CC6" s="77">
        <f t="shared" si="7"/>
        <v>110.03</v>
      </c>
      <c r="CD6" s="77">
        <f t="shared" si="7"/>
        <v>228.89</v>
      </c>
      <c r="CE6" s="77">
        <f t="shared" si="7"/>
        <v>217.82</v>
      </c>
      <c r="CF6" s="77">
        <f t="shared" si="7"/>
        <v>236.2</v>
      </c>
      <c r="CG6" s="77">
        <f t="shared" si="7"/>
        <v>214.56</v>
      </c>
      <c r="CH6" s="77">
        <f t="shared" si="7"/>
        <v>213.66</v>
      </c>
      <c r="CI6" s="77">
        <f t="shared" si="7"/>
        <v>224.31</v>
      </c>
      <c r="CJ6" s="77">
        <f t="shared" si="7"/>
        <v>223.48</v>
      </c>
      <c r="CK6" s="77">
        <f t="shared" si="7"/>
        <v>232.33</v>
      </c>
      <c r="CL6" s="69" t="str">
        <f>IF(CL7="","",IF(CL7="-","【-】","【"&amp;SUBSTITUTE(TEXT(CL7,"#,##0.00"),"-","△")&amp;"】"))</f>
        <v>【140.98】</v>
      </c>
      <c r="CM6" s="77">
        <f t="shared" ref="CM6:CV6" si="8">IF(CM7="",NA(),CM7)</f>
        <v>48.26</v>
      </c>
      <c r="CN6" s="77">
        <f t="shared" si="8"/>
        <v>47.54</v>
      </c>
      <c r="CO6" s="77">
        <f t="shared" si="8"/>
        <v>48.7</v>
      </c>
      <c r="CP6" s="77">
        <f t="shared" si="8"/>
        <v>55.12</v>
      </c>
      <c r="CQ6" s="77">
        <f t="shared" si="8"/>
        <v>56.38</v>
      </c>
      <c r="CR6" s="77">
        <f t="shared" si="8"/>
        <v>49.47</v>
      </c>
      <c r="CS6" s="77">
        <f t="shared" si="8"/>
        <v>48.19</v>
      </c>
      <c r="CT6" s="77">
        <f t="shared" si="8"/>
        <v>47.32</v>
      </c>
      <c r="CU6" s="77">
        <f t="shared" si="8"/>
        <v>48.03</v>
      </c>
      <c r="CV6" s="77">
        <f t="shared" si="8"/>
        <v>48.92</v>
      </c>
      <c r="CW6" s="69" t="str">
        <f>IF(CW7="","",IF(CW7="-","【-】","【"&amp;SUBSTITUTE(TEXT(CW7,"#,##0.00"),"-","△")&amp;"】"))</f>
        <v>【60.13】</v>
      </c>
      <c r="CX6" s="77">
        <f t="shared" ref="CX6:DG6" si="9">IF(CX7="",NA(),CX7)</f>
        <v>63.43</v>
      </c>
      <c r="CY6" s="77">
        <f t="shared" si="9"/>
        <v>64.16</v>
      </c>
      <c r="CZ6" s="77">
        <f t="shared" si="9"/>
        <v>71.010000000000005</v>
      </c>
      <c r="DA6" s="77">
        <f t="shared" si="9"/>
        <v>74.27</v>
      </c>
      <c r="DB6" s="77">
        <f t="shared" si="9"/>
        <v>74.37</v>
      </c>
      <c r="DC6" s="77">
        <f t="shared" si="9"/>
        <v>82.06</v>
      </c>
      <c r="DD6" s="77">
        <f t="shared" si="9"/>
        <v>82.26</v>
      </c>
      <c r="DE6" s="77">
        <f t="shared" si="9"/>
        <v>81.33</v>
      </c>
      <c r="DF6" s="77">
        <f t="shared" si="9"/>
        <v>80.95</v>
      </c>
      <c r="DG6" s="77">
        <f t="shared" si="9"/>
        <v>80.760000000000005</v>
      </c>
      <c r="DH6" s="69" t="str">
        <f>IF(DH7="","",IF(DH7="-","【-】","【"&amp;SUBSTITUTE(TEXT(DH7,"#,##0.00"),"-","△")&amp;"】"))</f>
        <v>【96.00】</v>
      </c>
      <c r="DI6" s="77">
        <f t="shared" ref="DI6:DR6" si="10">IF(DI7="",NA(),DI7)</f>
        <v>36.6</v>
      </c>
      <c r="DJ6" s="77">
        <f t="shared" si="10"/>
        <v>38.770000000000003</v>
      </c>
      <c r="DK6" s="77">
        <f t="shared" si="10"/>
        <v>40.97</v>
      </c>
      <c r="DL6" s="77">
        <f t="shared" si="10"/>
        <v>42.87</v>
      </c>
      <c r="DM6" s="77">
        <f t="shared" si="10"/>
        <v>44.92</v>
      </c>
      <c r="DN6" s="77">
        <f t="shared" si="10"/>
        <v>19.93</v>
      </c>
      <c r="DO6" s="77">
        <f t="shared" si="10"/>
        <v>21.94</v>
      </c>
      <c r="DP6" s="77">
        <f t="shared" si="10"/>
        <v>22.89</v>
      </c>
      <c r="DQ6" s="77">
        <f t="shared" si="10"/>
        <v>23.37</v>
      </c>
      <c r="DR6" s="77">
        <f t="shared" si="10"/>
        <v>22.1</v>
      </c>
      <c r="DS6" s="69" t="str">
        <f>IF(DS7="","",IF(DS7="-","【-】","【"&amp;SUBSTITUTE(TEXT(DS7,"#,##0.00"),"-","△")&amp;"】"))</f>
        <v>【42.20】</v>
      </c>
      <c r="DT6" s="69">
        <f t="shared" ref="DT6:EC6" si="11">IF(DT7="",NA(),DT7)</f>
        <v>0</v>
      </c>
      <c r="DU6" s="69">
        <f t="shared" si="11"/>
        <v>0</v>
      </c>
      <c r="DV6" s="69">
        <f t="shared" si="11"/>
        <v>0</v>
      </c>
      <c r="DW6" s="69">
        <f t="shared" si="11"/>
        <v>0</v>
      </c>
      <c r="DX6" s="69">
        <f t="shared" si="11"/>
        <v>0</v>
      </c>
      <c r="DY6" s="69">
        <f t="shared" si="11"/>
        <v>0</v>
      </c>
      <c r="DZ6" s="69">
        <f t="shared" si="11"/>
        <v>0</v>
      </c>
      <c r="EA6" s="69">
        <f t="shared" si="11"/>
        <v>0</v>
      </c>
      <c r="EB6" s="69">
        <f t="shared" si="11"/>
        <v>0</v>
      </c>
      <c r="EC6" s="69">
        <f t="shared" si="11"/>
        <v>0</v>
      </c>
      <c r="ED6" s="69" t="str">
        <f>IF(ED7="","",IF(ED7="-","【-】","【"&amp;SUBSTITUTE(TEXT(ED7,"#,##0.00"),"-","△")&amp;"】"))</f>
        <v>【9.46】</v>
      </c>
      <c r="EE6" s="69">
        <f t="shared" ref="EE6:EN6" si="12">IF(EE7="",NA(),EE7)</f>
        <v>0</v>
      </c>
      <c r="EF6" s="69">
        <f t="shared" si="12"/>
        <v>0</v>
      </c>
      <c r="EG6" s="69">
        <f t="shared" si="12"/>
        <v>0</v>
      </c>
      <c r="EH6" s="69">
        <f t="shared" si="12"/>
        <v>0</v>
      </c>
      <c r="EI6" s="69">
        <f t="shared" si="12"/>
        <v>0</v>
      </c>
      <c r="EJ6" s="77">
        <f t="shared" si="12"/>
        <v>0.32</v>
      </c>
      <c r="EK6" s="77">
        <f t="shared" si="12"/>
        <v>0.1</v>
      </c>
      <c r="EL6" s="77">
        <f t="shared" si="12"/>
        <v>9.e-002</v>
      </c>
      <c r="EM6" s="77">
        <f t="shared" si="12"/>
        <v>0.1</v>
      </c>
      <c r="EN6" s="77">
        <f t="shared" si="12"/>
        <v>4.e-002</v>
      </c>
      <c r="EO6" s="69" t="str">
        <f>IF(EO7="","",IF(EO7="-","【-】","【"&amp;SUBSTITUTE(TEXT(EO7,"#,##0.00"),"-","△")&amp;"】"))</f>
        <v>【0.19】</v>
      </c>
    </row>
    <row r="7" spans="1:148" s="55" customFormat="1">
      <c r="A7" s="56"/>
      <c r="B7" s="62">
        <v>2024</v>
      </c>
      <c r="C7" s="62">
        <v>23841</v>
      </c>
      <c r="D7" s="62">
        <v>46</v>
      </c>
      <c r="E7" s="62">
        <v>17</v>
      </c>
      <c r="F7" s="62">
        <v>1</v>
      </c>
      <c r="G7" s="62">
        <v>0</v>
      </c>
      <c r="H7" s="62" t="s">
        <v>96</v>
      </c>
      <c r="I7" s="62" t="s">
        <v>97</v>
      </c>
      <c r="J7" s="62" t="s">
        <v>98</v>
      </c>
      <c r="K7" s="62" t="s">
        <v>99</v>
      </c>
      <c r="L7" s="62" t="s">
        <v>100</v>
      </c>
      <c r="M7" s="62" t="s">
        <v>101</v>
      </c>
      <c r="N7" s="70" t="s">
        <v>102</v>
      </c>
      <c r="O7" s="70">
        <v>68.290000000000006</v>
      </c>
      <c r="P7" s="70">
        <v>52.72</v>
      </c>
      <c r="Q7" s="70">
        <v>90.3</v>
      </c>
      <c r="R7" s="70">
        <v>2860</v>
      </c>
      <c r="S7" s="70">
        <v>11540</v>
      </c>
      <c r="T7" s="70">
        <v>46.43</v>
      </c>
      <c r="U7" s="70">
        <v>248.55</v>
      </c>
      <c r="V7" s="70">
        <v>6004</v>
      </c>
      <c r="W7" s="70">
        <v>2.72</v>
      </c>
      <c r="X7" s="70">
        <v>2207.35</v>
      </c>
      <c r="Y7" s="70">
        <v>126.93</v>
      </c>
      <c r="Z7" s="70">
        <v>136.38999999999999</v>
      </c>
      <c r="AA7" s="70">
        <v>135.61000000000001</v>
      </c>
      <c r="AB7" s="70">
        <v>144.16</v>
      </c>
      <c r="AC7" s="70">
        <v>138.18</v>
      </c>
      <c r="AD7" s="70">
        <v>107.81</v>
      </c>
      <c r="AE7" s="70">
        <v>107.54</v>
      </c>
      <c r="AF7" s="70">
        <v>107.19</v>
      </c>
      <c r="AG7" s="70">
        <v>107.04</v>
      </c>
      <c r="AH7" s="70">
        <v>107.83</v>
      </c>
      <c r="AI7" s="70">
        <v>105.36</v>
      </c>
      <c r="AJ7" s="70">
        <v>0</v>
      </c>
      <c r="AK7" s="70">
        <v>0</v>
      </c>
      <c r="AL7" s="70">
        <v>0</v>
      </c>
      <c r="AM7" s="70">
        <v>0</v>
      </c>
      <c r="AN7" s="70">
        <v>0</v>
      </c>
      <c r="AO7" s="70">
        <v>18.2</v>
      </c>
      <c r="AP7" s="70">
        <v>19.059999999999999</v>
      </c>
      <c r="AQ7" s="70">
        <v>31.07</v>
      </c>
      <c r="AR7" s="70">
        <v>37.43</v>
      </c>
      <c r="AS7" s="70">
        <v>30.17</v>
      </c>
      <c r="AT7" s="70">
        <v>3.12</v>
      </c>
      <c r="AU7" s="70">
        <v>105.06</v>
      </c>
      <c r="AV7" s="70">
        <v>102.68</v>
      </c>
      <c r="AW7" s="70">
        <v>98.32</v>
      </c>
      <c r="AX7" s="70">
        <v>107.05</v>
      </c>
      <c r="AY7" s="70">
        <v>118.84</v>
      </c>
      <c r="AZ7" s="70">
        <v>48.56</v>
      </c>
      <c r="BA7" s="70">
        <v>47.58</v>
      </c>
      <c r="BB7" s="70">
        <v>51.09</v>
      </c>
      <c r="BC7" s="70">
        <v>57.42</v>
      </c>
      <c r="BD7" s="70">
        <v>56.13</v>
      </c>
      <c r="BE7" s="70">
        <v>82.75</v>
      </c>
      <c r="BF7" s="70">
        <v>510.34</v>
      </c>
      <c r="BG7" s="70">
        <v>65.5</v>
      </c>
      <c r="BH7" s="70">
        <v>304.91000000000003</v>
      </c>
      <c r="BI7" s="70">
        <v>220.13</v>
      </c>
      <c r="BJ7" s="70">
        <v>403.21</v>
      </c>
      <c r="BK7" s="70">
        <v>1245.0999999999999</v>
      </c>
      <c r="BL7" s="70">
        <v>1108.8</v>
      </c>
      <c r="BM7" s="70">
        <v>1194.56</v>
      </c>
      <c r="BN7" s="70">
        <v>1174.6099999999999</v>
      </c>
      <c r="BO7" s="70">
        <v>1343.89</v>
      </c>
      <c r="BP7" s="70">
        <v>602.55999999999995</v>
      </c>
      <c r="BQ7" s="70">
        <v>94.91</v>
      </c>
      <c r="BR7" s="70">
        <v>128.94</v>
      </c>
      <c r="BS7" s="70">
        <v>61.97</v>
      </c>
      <c r="BT7" s="70">
        <v>65.3</v>
      </c>
      <c r="BU7" s="70">
        <v>60.43</v>
      </c>
      <c r="BV7" s="70">
        <v>79.77</v>
      </c>
      <c r="BW7" s="70">
        <v>79.63</v>
      </c>
      <c r="BX7" s="70">
        <v>76.78</v>
      </c>
      <c r="BY7" s="70">
        <v>75.41</v>
      </c>
      <c r="BZ7" s="70">
        <v>72.84</v>
      </c>
      <c r="CA7" s="70">
        <v>97.94</v>
      </c>
      <c r="CB7" s="70">
        <v>149.1</v>
      </c>
      <c r="CC7" s="70">
        <v>110.03</v>
      </c>
      <c r="CD7" s="70">
        <v>228.89</v>
      </c>
      <c r="CE7" s="70">
        <v>217.82</v>
      </c>
      <c r="CF7" s="70">
        <v>236.2</v>
      </c>
      <c r="CG7" s="70">
        <v>214.56</v>
      </c>
      <c r="CH7" s="70">
        <v>213.66</v>
      </c>
      <c r="CI7" s="70">
        <v>224.31</v>
      </c>
      <c r="CJ7" s="70">
        <v>223.48</v>
      </c>
      <c r="CK7" s="70">
        <v>232.33</v>
      </c>
      <c r="CL7" s="70">
        <v>140.97999999999999</v>
      </c>
      <c r="CM7" s="70">
        <v>48.26</v>
      </c>
      <c r="CN7" s="70">
        <v>47.54</v>
      </c>
      <c r="CO7" s="70">
        <v>48.7</v>
      </c>
      <c r="CP7" s="70">
        <v>55.12</v>
      </c>
      <c r="CQ7" s="70">
        <v>56.38</v>
      </c>
      <c r="CR7" s="70">
        <v>49.47</v>
      </c>
      <c r="CS7" s="70">
        <v>48.19</v>
      </c>
      <c r="CT7" s="70">
        <v>47.32</v>
      </c>
      <c r="CU7" s="70">
        <v>48.03</v>
      </c>
      <c r="CV7" s="70">
        <v>48.92</v>
      </c>
      <c r="CW7" s="70">
        <v>60.13</v>
      </c>
      <c r="CX7" s="70">
        <v>63.43</v>
      </c>
      <c r="CY7" s="70">
        <v>64.16</v>
      </c>
      <c r="CZ7" s="70">
        <v>71.010000000000005</v>
      </c>
      <c r="DA7" s="70">
        <v>74.27</v>
      </c>
      <c r="DB7" s="70">
        <v>74.37</v>
      </c>
      <c r="DC7" s="70">
        <v>82.06</v>
      </c>
      <c r="DD7" s="70">
        <v>82.26</v>
      </c>
      <c r="DE7" s="70">
        <v>81.33</v>
      </c>
      <c r="DF7" s="70">
        <v>80.95</v>
      </c>
      <c r="DG7" s="70">
        <v>80.760000000000005</v>
      </c>
      <c r="DH7" s="70">
        <v>96</v>
      </c>
      <c r="DI7" s="70">
        <v>36.6</v>
      </c>
      <c r="DJ7" s="70">
        <v>38.770000000000003</v>
      </c>
      <c r="DK7" s="70">
        <v>40.97</v>
      </c>
      <c r="DL7" s="70">
        <v>42.87</v>
      </c>
      <c r="DM7" s="70">
        <v>44.92</v>
      </c>
      <c r="DN7" s="70">
        <v>19.93</v>
      </c>
      <c r="DO7" s="70">
        <v>21.94</v>
      </c>
      <c r="DP7" s="70">
        <v>22.89</v>
      </c>
      <c r="DQ7" s="70">
        <v>23.37</v>
      </c>
      <c r="DR7" s="70">
        <v>22.1</v>
      </c>
      <c r="DS7" s="70">
        <v>42.2</v>
      </c>
      <c r="DT7" s="70">
        <v>0</v>
      </c>
      <c r="DU7" s="70">
        <v>0</v>
      </c>
      <c r="DV7" s="70">
        <v>0</v>
      </c>
      <c r="DW7" s="70">
        <v>0</v>
      </c>
      <c r="DX7" s="70">
        <v>0</v>
      </c>
      <c r="DY7" s="70">
        <v>0</v>
      </c>
      <c r="DZ7" s="70">
        <v>0</v>
      </c>
      <c r="EA7" s="70">
        <v>0</v>
      </c>
      <c r="EB7" s="70">
        <v>0</v>
      </c>
      <c r="EC7" s="70">
        <v>0</v>
      </c>
      <c r="ED7" s="70">
        <v>9.4600000000000009</v>
      </c>
      <c r="EE7" s="70">
        <v>0</v>
      </c>
      <c r="EF7" s="70">
        <v>0</v>
      </c>
      <c r="EG7" s="70">
        <v>0</v>
      </c>
      <c r="EH7" s="70">
        <v>0</v>
      </c>
      <c r="EI7" s="70">
        <v>0</v>
      </c>
      <c r="EJ7" s="70">
        <v>0.32</v>
      </c>
      <c r="EK7" s="70">
        <v>0.1</v>
      </c>
      <c r="EL7" s="70">
        <v>9.e-002</v>
      </c>
      <c r="EM7" s="70">
        <v>0.1</v>
      </c>
      <c r="EN7" s="70">
        <v>4.e-002</v>
      </c>
      <c r="EO7" s="70">
        <v>0.19</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山本 康太</cp:lastModifiedBy>
  <dcterms:created xsi:type="dcterms:W3CDTF">2025-12-23T05:56:19Z</dcterms:created>
  <dcterms:modified xsi:type="dcterms:W3CDTF">2026-01-20T06:41:05Z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2026-01-20T06:41:05Z</vt:filetime>
  </property>
</Properties>
</file>