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TS-XEL63A\share\2下水道係\け_経営分析\R06経営比較分析表\【農業集落排水事業】2024_023817_46_1718\【経営比較分析表】2024_023817_46_1718\"/>
    </mc:Choice>
  </mc:AlternateContent>
  <xr:revisionPtr revIDLastSave="0" documentId="13_ncr:1_{75D0E953-CCC4-41C2-8286-A2D8E7414A67}" xr6:coauthVersionLast="47" xr6:coauthVersionMax="47" xr10:uidLastSave="{00000000-0000-0000-0000-000000000000}"/>
  <workbookProtection workbookAlgorithmName="SHA-512" workbookHashValue="Z9Ld7QdHt8d/0oK5Q0IQj2JZ3NqVqweHj5UYf2aZiu035Bxv+YrL/5/fakw+iM2xmBYDYlnxN2YGqBXlMxVf2A==" workbookSaltValue="ZSHX50jJty9zSmh0dMQid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G85" i="4"/>
  <c r="E85" i="4"/>
  <c r="BB10" i="4"/>
  <c r="P10"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<sst xmlns="http://schemas.openxmlformats.org/spreadsheetml/2006/main" count="319" uniqueCount="117">
  <si>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</si>
  <si>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</si>
  <si>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</si>
  <si>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</si>
  <si>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</si>
  <si>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</si>
  <si>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</si>
  <si>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</si>
  <si>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</si>
  <si>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</si>
  <si>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</si>
  <si>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</si>
  <si>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</si>
  <si>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</si>
  <si>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</si>
  <si>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</si>
  <si>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</si>
  <si>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</si>
  <si>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</si>
  <si>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</si>
  <si>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</si>
  <si>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</si>
  <si>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</si>
  <si>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</si>
  <si>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</si>
  <si>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</si>
  <si>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</si>
  <si>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</si>
  <si>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</si>
  <si>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</si>
  <si>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</si>
  <si>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</si>
  <si>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</si>
  <si>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</si>
  <si>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</si>
  <si>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</si>
  <si>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</si>
  <si>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</si>
  <si>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</si>
  <si>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</si>
  <si>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</si>
  <si>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</si>
  <si>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</si>
  <si>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</si>
  <si>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</si>
  <si>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</si>
  <si>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</si>
  <si>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</si>
  <si>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</si>
  <si>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</si>
  <si>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</si>
  <si>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</si>
  <si>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</si>
  <si>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</si>
  <si>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</si>
  <si>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</si>
  <si>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</si>
  <si>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</si>
  <si>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</si>
  <si>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</si>
  <si>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</si>
  <si>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</si>
  <si>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</si>
  <si>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</si>
  <si>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</si>
  <si>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</si>
  <si>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</si>
  <si>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</si>
  <si>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</si>
  <si>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</si>
  <si>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</si>
  <si>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</si>
  <si>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</si>
  <si>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</si>
  <si>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</si>
  <si>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</si>
  <si>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</si>
  <si>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</si>
  <si>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</si>
  <si>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</si>
  <si>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</si>
  <si>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</si>
  <si>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</si>
  <si>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</si>
  <si>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</si>
  <si>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</si>
  <si>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</si>
  <si>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</si>
  <si>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</si>
  <si>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</si>
  <si>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</si>
  <si>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</si>
  <si>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</si>
  <si>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</si>
  <si>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</si>
  <si>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</si>
  <si>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板柳町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</si>
  <si>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</si>
  <si>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</si>
  <si>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</si>
  <si>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</si>
  <si>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</si>
  <si>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</si>
  <si>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</si>
  <si>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</si>
  <si>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</si>
  <si>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</si>
  <si>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</si>
  <si>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</si>
  <si>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</si>
  <si>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</si>
  <si>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</si>
  <si>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</si>
  <si>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</si>
  <si>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経常収支比率は、健全経営の水準とされる100％をやや上回っているが、類似団体と比較して低い水準にある。理由として、令和元年度より法改正による施設改修を行っており、令和６年度においても大規模な処理施設の修繕工事を行っていることが挙げられるが、令和７年度で改修工事が終了予定のため、令和８年度以降改善する見込みである。
　現在のところ累積欠損金はなく、経営の健全性が図られている。
　企業債残高比率は、類似団体と比較して高い水準にあるが、整備事業は終了しているため、今後は減少していく見込みである。
　施設利用率及び水洗化率は、類似団体と比較して低い水準にあり、有収水量が少ないことから汚水処理原価が高く、経費回収率が低いという現状である。過疎化による処理区域内人口の減少、水洗化人口の減少が理由として挙げられる。汚水処理費の削減に加え、適正な使用料収入の確保のために戸別訪問や印刷物による広報を行うなど、より一層の下水道接続率向上を図る必要がある。
　将来の経営の健全性を保つためにも、更なる経費回収率の向上、汚水処理原価の低減、並びに水洗化率の向上による、より一層の効率化が求められる。</t>
    <rPh sb="52" eb="54">
      <t>リユウ</t>
    </rPh>
    <rPh sb="58" eb="60">
      <t>レイワ</t>
    </rPh>
    <rPh sb="114" eb="115">
      <t>ア</t>
    </rPh>
    <rPh sb="121" eb="123">
      <t>レイワ</t>
    </rPh>
    <rPh sb="124" eb="126">
      <t>ネンド</t>
    </rPh>
    <rPh sb="127" eb="129">
      <t>カイシュウ</t>
    </rPh>
    <rPh sb="129" eb="131">
      <t>コウジ</t>
    </rPh>
    <rPh sb="132" eb="134">
      <t>シュウリョウ</t>
    </rPh>
    <rPh sb="134" eb="136">
      <t>ヨテイ</t>
    </rPh>
    <rPh sb="140" eb="142">
      <t>レイワ</t>
    </rPh>
    <rPh sb="143" eb="145">
      <t>ネンド</t>
    </rPh>
    <rPh sb="145" eb="147">
      <t>イコウ</t>
    </rPh>
    <rPh sb="147" eb="149">
      <t>カイゼン</t>
    </rPh>
    <rPh sb="151" eb="153">
      <t>ミコ</t>
    </rPh>
    <rPh sb="200" eb="204">
      <t>ルイジダンタイ</t>
    </rPh>
    <rPh sb="205" eb="207">
      <t>ヒカク</t>
    </rPh>
    <rPh sb="263" eb="265">
      <t>ルイジ</t>
    </rPh>
    <rPh sb="265" eb="267">
      <t>ダンタイ</t>
    </rPh>
    <rPh sb="268" eb="270">
      <t>ヒカク</t>
    </rPh>
    <rPh sb="272" eb="273">
      <t>ヒク</t>
    </rPh>
    <rPh sb="274" eb="276">
      <t>スイジュン</t>
    </rPh>
    <rPh sb="280" eb="282">
      <t>ユウシュウ</t>
    </rPh>
    <rPh sb="282" eb="284">
      <t>スイリョウ</t>
    </rPh>
    <rPh sb="285" eb="286">
      <t>スク</t>
    </rPh>
    <rPh sb="292" eb="294">
      <t>オスイ</t>
    </rPh>
    <rPh sb="294" eb="296">
      <t>ショリ</t>
    </rPh>
    <rPh sb="296" eb="298">
      <t>ゲンカ</t>
    </rPh>
    <rPh sb="306" eb="307">
      <t>リツ</t>
    </rPh>
    <rPh sb="308" eb="309">
      <t>ヒク</t>
    </rPh>
    <rPh sb="313" eb="315">
      <t>ゲンジョウ</t>
    </rPh>
    <rPh sb="345" eb="347">
      <t>リユウ</t>
    </rPh>
    <rPh sb="350" eb="351">
      <t>ア</t>
    </rPh>
    <rPh sb="356" eb="358">
      <t>オスイ</t>
    </rPh>
    <rPh sb="358" eb="361">
      <t>ショリヒ</t>
    </rPh>
    <rPh sb="362" eb="364">
      <t>サクゲン</t>
    </rPh>
    <rPh sb="365" eb="366">
      <t>クワ</t>
    </rPh>
    <rPh sb="368" eb="370">
      <t>テキセイ</t>
    </rPh>
    <rPh sb="374" eb="376">
      <t>シュウニュウ</t>
    </rPh>
    <rPh sb="377" eb="379">
      <t>カクホ</t>
    </rPh>
    <rPh sb="404" eb="406">
      <t>イッソウ</t>
    </rPh>
    <rPh sb="407" eb="410">
      <t>ゲスイドウ</t>
    </rPh>
    <rPh sb="410" eb="412">
      <t>セツゾク</t>
    </rPh>
    <rPh sb="412" eb="413">
      <t>リツ</t>
    </rPh>
    <rPh sb="413" eb="415">
      <t>コウジョウ</t>
    </rPh>
    <rPh sb="416" eb="417">
      <t>ハカ</t>
    </rPh>
    <rPh sb="418" eb="420">
      <t>ヒツヨウ</t>
    </rPh>
    <phoneticPr fontId="4"/>
  </si>
  <si>
    <t>　過疎化等による急激な人口減少に伴う使用料収入の減少、施設の改築（更新・長寿命化）に伴う費用の増加が見込まれるため、未収金の回収や維持管理費の削減等、事業運営について十分な検討が必要である。
　令和６年度に当事業が公営企業会計へ移行し、それに併せて経営戦略を改定しており、作成された経費回収率向上に向けたロードマップに基づき、経営の健全化を図るための取組を進めていく。</t>
    <rPh sb="103" eb="104">
      <t>トウ</t>
    </rPh>
    <rPh sb="104" eb="106">
      <t>ジギョウ</t>
    </rPh>
    <rPh sb="107" eb="109">
      <t>コウエイ</t>
    </rPh>
    <rPh sb="109" eb="111">
      <t>キギョウ</t>
    </rPh>
    <rPh sb="111" eb="113">
      <t>カイケイ</t>
    </rPh>
    <rPh sb="114" eb="116">
      <t>イコウ</t>
    </rPh>
    <rPh sb="121" eb="122">
      <t>アワ</t>
    </rPh>
    <phoneticPr fontId="4"/>
  </si>
  <si>
    <t>　有形固定資産減価償却率は、管渠整備が平成25年度で終了していることから、類似団体に比べ低い状況にある。
　平成15年度から管渠工事を行っており、耐用年数を超えた管渠は無いため、改築は行っていない。
　今後は耐用年数を超えることを見据え、長期的な視点で老朽化の進展状況を考慮し、緊急度の高いものから優先順位を付けて補修を実施する。また、ストックマネジメント計画に基づき点検・調査を実施する。</t>
    <rPh sb="19" eb="21">
      <t>ヘイセイ</t>
    </rPh>
    <rPh sb="23" eb="25">
      <t>ネンド</t>
    </rPh>
    <rPh sb="26" eb="28">
      <t>シュウリョウ</t>
    </rPh>
    <rPh sb="44" eb="45">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</si>
</sst>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DD-4B41-9703-49A84B7AA2E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A8DD-4B41-9703-49A84B7AA2E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34.08</c:v>
                </c:pt>
              </c:numCache>
            </c:numRef>
          </c:val>
          <c:extLst>
            <c:ext xmlns:c16="http://schemas.microsoft.com/office/drawing/2014/chart" uri="{C3380CC4-5D6E-409C-BE32-E72D297353CC}">
              <c16:uniqueId val="{00000000-DDEB-4533-9EE6-947F8ED6D9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DDEB-4533-9EE6-947F8ED6D9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64.180000000000007</c:v>
                </c:pt>
              </c:numCache>
            </c:numRef>
          </c:val>
          <c:extLst>
            <c:ext xmlns:c16="http://schemas.microsoft.com/office/drawing/2014/chart" uri="{C3380CC4-5D6E-409C-BE32-E72D297353CC}">
              <c16:uniqueId val="{00000000-4614-4E25-AFE6-E848DD8620A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4614-4E25-AFE6-E848DD8620A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101.88</c:v>
                </c:pt>
              </c:numCache>
            </c:numRef>
          </c:val>
          <c:extLst>
            <c:ext xmlns:c16="http://schemas.microsoft.com/office/drawing/2014/chart" uri="{C3380CC4-5D6E-409C-BE32-E72D297353CC}">
              <c16:uniqueId val="{00000000-6B50-4589-B1C8-E0E6937427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6B50-4589-B1C8-E0E6937427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3.38</c:v>
                </c:pt>
              </c:numCache>
            </c:numRef>
          </c:val>
          <c:extLst>
            <c:ext xmlns:c16="http://schemas.microsoft.com/office/drawing/2014/chart" uri="{C3380CC4-5D6E-409C-BE32-E72D297353CC}">
              <c16:uniqueId val="{00000000-ACB1-40F7-8C88-DE079935F8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CB1-40F7-8C88-DE079935F8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2C-4D83-88E3-B7DDFB58E0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72C-4D83-88E3-B7DDFB58E0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526-4E3F-BF57-9B83EF76E5D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A526-4E3F-BF57-9B83EF76E5D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155.56</c:v>
                </c:pt>
              </c:numCache>
            </c:numRef>
          </c:val>
          <c:extLst>
            <c:ext xmlns:c16="http://schemas.microsoft.com/office/drawing/2014/chart" uri="{C3380CC4-5D6E-409C-BE32-E72D297353CC}">
              <c16:uniqueId val="{00000000-5D8E-40BD-B05F-12E2B0CC0F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D8E-40BD-B05F-12E2B0CC0F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4985.33</c:v>
                </c:pt>
              </c:numCache>
            </c:numRef>
          </c:val>
          <c:extLst>
            <c:ext xmlns:c16="http://schemas.microsoft.com/office/drawing/2014/chart" uri="{C3380CC4-5D6E-409C-BE32-E72D297353CC}">
              <c16:uniqueId val="{00000000-AFE5-4646-8CA3-B7EBAA669A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AFE5-4646-8CA3-B7EBAA669A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30.81</c:v>
                </c:pt>
              </c:numCache>
            </c:numRef>
          </c:val>
          <c:extLst>
            <c:ext xmlns:c16="http://schemas.microsoft.com/office/drawing/2014/chart" uri="{C3380CC4-5D6E-409C-BE32-E72D297353CC}">
              <c16:uniqueId val="{00000000-DB7B-4C4D-A7C2-394A0CBE5B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DB7B-4C4D-A7C2-394A0CBE5B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465.14</c:v>
                </c:pt>
              </c:numCache>
            </c:numRef>
          </c:val>
          <c:extLst>
            <c:ext xmlns:c16="http://schemas.microsoft.com/office/drawing/2014/chart" uri="{C3380CC4-5D6E-409C-BE32-E72D297353CC}">
              <c16:uniqueId val="{00000000-532A-461C-9613-ED73E65C727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532A-461C-9613-ED73E65C727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2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青森県　板柳町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12198</v>
      </c>
      <c r="AM8" s="45"/>
      <c r="AN8" s="45"/>
      <c r="AO8" s="45"/>
      <c r="AP8" s="45"/>
      <c r="AQ8" s="45"/>
      <c r="AR8" s="45"/>
      <c r="AS8" s="45"/>
      <c r="AT8" s="44">
        <f>データ!T6</f>
        <v>41.88</v>
      </c>
      <c r="AU8" s="44"/>
      <c r="AV8" s="44"/>
      <c r="AW8" s="44"/>
      <c r="AX8" s="44"/>
      <c r="AY8" s="44"/>
      <c r="AZ8" s="44"/>
      <c r="BA8" s="44"/>
      <c r="BB8" s="44">
        <f>データ!U6</f>
        <v>291.26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58.16</v>
      </c>
      <c r="J10" s="44"/>
      <c r="K10" s="44"/>
      <c r="L10" s="44"/>
      <c r="M10" s="44"/>
      <c r="N10" s="44"/>
      <c r="O10" s="44"/>
      <c r="P10" s="44">
        <f>データ!P6</f>
        <v>32.18</v>
      </c>
      <c r="Q10" s="44"/>
      <c r="R10" s="44"/>
      <c r="S10" s="44"/>
      <c r="T10" s="44"/>
      <c r="U10" s="44"/>
      <c r="V10" s="44"/>
      <c r="W10" s="44">
        <f>データ!Q6</f>
        <v>93.77</v>
      </c>
      <c r="X10" s="44"/>
      <c r="Y10" s="44"/>
      <c r="Z10" s="44"/>
      <c r="AA10" s="44"/>
      <c r="AB10" s="44"/>
      <c r="AC10" s="44"/>
      <c r="AD10" s="45">
        <f>データ!R6</f>
        <v>2920</v>
      </c>
      <c r="AE10" s="45"/>
      <c r="AF10" s="45"/>
      <c r="AG10" s="45"/>
      <c r="AH10" s="45"/>
      <c r="AI10" s="45"/>
      <c r="AJ10" s="45"/>
      <c r="AK10" s="2"/>
      <c r="AL10" s="45">
        <f>データ!V6</f>
        <v>3897</v>
      </c>
      <c r="AM10" s="45"/>
      <c r="AN10" s="45"/>
      <c r="AO10" s="45"/>
      <c r="AP10" s="45"/>
      <c r="AQ10" s="45"/>
      <c r="AR10" s="45"/>
      <c r="AS10" s="45"/>
      <c r="AT10" s="44">
        <f>データ!W6</f>
        <v>3.35</v>
      </c>
      <c r="AU10" s="44"/>
      <c r="AV10" s="44"/>
      <c r="AW10" s="44"/>
      <c r="AX10" s="44"/>
      <c r="AY10" s="44"/>
      <c r="AZ10" s="44"/>
      <c r="BA10" s="44"/>
      <c r="BB10" s="44">
        <f>データ!X6</f>
        <v>1163.28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JYhUROM8t9e336lh0I/tKUuUEeoaafTEHH84FVyR8APitjL6PfKZFhYIk7OtCN+463sSVJZRoOWcrg70MFFd8g==" saltValue="Li/Acrp5iDZWwWMp7s2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23817</v>
      </c>
      <c r="D6" s="19">
        <f t="shared" si="3"/>
        <v>46</v>
      </c>
      <c r="E6" s="19">
        <f t="shared" si="3"/>
        <v>17</v>
      </c>
      <c r="F6" s="19">
        <f t="shared" si="3"/>
        <v>5</v>
      </c>
      <c r="G6" s="19">
        <f t="shared" si="3"/>
        <v>0</v>
      </c>
      <c r="H6" s="19" t="str">
        <f t="shared" si="3"/>
        <v>青森県　板柳町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58.16</v>
      </c>
      <c r="P6" s="20">
        <f t="shared" si="3"/>
        <v>32.18</v>
      </c>
      <c r="Q6" s="20">
        <f t="shared" si="3"/>
        <v>93.77</v>
      </c>
      <c r="R6" s="20">
        <f t="shared" si="3"/>
        <v>2920</v>
      </c>
      <c r="S6" s="20">
        <f t="shared" si="3"/>
        <v>12198</v>
      </c>
      <c r="T6" s="20">
        <f t="shared" si="3"/>
        <v>41.88</v>
      </c>
      <c r="U6" s="20">
        <f t="shared" si="3"/>
        <v>291.26</v>
      </c>
      <c r="V6" s="20">
        <f t="shared" si="3"/>
        <v>3897</v>
      </c>
      <c r="W6" s="20">
        <f t="shared" si="3"/>
        <v>3.35</v>
      </c>
      <c r="X6" s="20">
        <f t="shared" si="3"/>
        <v>1163.28</v>
      </c>
      <c r="Y6" s="21" t="str">
        <f>IF(Y7="",NA(),Y7)</f>
        <v>-</v>
      </c>
      <c r="Z6" s="21" t="str">
        <f t="shared" ref="Z6:AH6" si="4">IF(Z7="",NA(),Z7)</f>
        <v>-</v>
      </c>
      <c r="AA6" s="21" t="str">
        <f t="shared" si="4"/>
        <v>-</v>
      </c>
      <c r="AB6" s="21" t="str">
        <f t="shared" si="4"/>
        <v>-</v>
      </c>
      <c r="AC6" s="21">
        <f t="shared" si="4"/>
        <v>101.88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155.56</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4985.33</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30.81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465.14</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34.08</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64.180000000000007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3.38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23817</v>
      </c>
      <c r="D7" s="23">
        <v>46</v>
      </c>
      <c r="E7" s="23">
        <v>17</v>
      </c>
      <c r="F7" s="23">
        <v>5</v>
      </c>
      <c r="G7" s="23">
        <v>0</v>
      </c>
      <c r="H7" s="23" t="s">
        <v>96</v>
      </c>
      <c r="I7" s="23" t="s">
        <v>97</v>
      </c>
      <c r="J7" s="23" t="s">
        <v>98</v>
      </c>
      <c r="K7" s="23" t="s">
        <v>99</v>
      </c>
      <c r="L7" s="23" t="s">
        <v>100</v>
      </c>
      <c r="M7" s="23" t="s">
        <v>101</v>
      </c>
      <c r="N7" s="24" t="s">
        <v>102</v>
      </c>
      <c r="O7" s="24">
        <v>58.16</v>
      </c>
      <c r="P7" s="24">
        <v>32.18</v>
      </c>
      <c r="Q7" s="24">
        <v>93.77</v>
      </c>
      <c r="R7" s="24">
        <v>2920</v>
      </c>
      <c r="S7" s="24">
        <v>12198</v>
      </c>
      <c r="T7" s="24">
        <v>41.88</v>
      </c>
      <c r="U7" s="24">
        <v>291.26</v>
      </c>
      <c r="V7" s="24">
        <v>3897</v>
      </c>
      <c r="W7" s="24">
        <v>3.35</v>
      </c>
      <c r="X7" s="24">
        <v>1163.28</v>
      </c>
      <c r="Y7" s="24" t="s">
        <v>102</v>
      </c>
      <c r="Z7" s="24" t="s">
        <v>102</v>
      </c>
      <c r="AA7" s="24" t="s">
        <v>102</v>
      </c>
      <c r="AB7" s="24" t="s">
        <v>102</v>
      </c>
      <c r="AC7" s="24">
        <v>101.88</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155.56</v>
      </c>
      <c r="AZ7" s="24" t="s">
        <v>102</v>
      </c>
      <c r="BA7" s="24" t="s">
        <v>102</v>
      </c>
      <c r="BB7" s="24" t="s">
        <v>102</v>
      </c>
      <c r="BC7" s="24" t="s">
        <v>102</v>
      </c>
      <c r="BD7" s="24">
        <v>58.25</v>
      </c>
      <c r="BE7" s="24">
        <v>47.19</v>
      </c>
      <c r="BF7" s="24" t="s">
        <v>102</v>
      </c>
      <c r="BG7" s="24" t="s">
        <v>102</v>
      </c>
      <c r="BH7" s="24" t="s">
        <v>102</v>
      </c>
      <c r="BI7" s="24" t="s">
        <v>102</v>
      </c>
      <c r="BJ7" s="24">
        <v>4985.33</v>
      </c>
      <c r="BK7" s="24" t="s">
        <v>102</v>
      </c>
      <c r="BL7" s="24" t="s">
        <v>102</v>
      </c>
      <c r="BM7" s="24" t="s">
        <v>102</v>
      </c>
      <c r="BN7" s="24" t="s">
        <v>102</v>
      </c>
      <c r="BO7" s="24">
        <v>791.46</v>
      </c>
      <c r="BP7" s="24">
        <v>798.1</v>
      </c>
      <c r="BQ7" s="24" t="s">
        <v>102</v>
      </c>
      <c r="BR7" s="24" t="s">
        <v>102</v>
      </c>
      <c r="BS7" s="24" t="s">
        <v>102</v>
      </c>
      <c r="BT7" s="24" t="s">
        <v>102</v>
      </c>
      <c r="BU7" s="24">
        <v>30.81</v>
      </c>
      <c r="BV7" s="24" t="s">
        <v>102</v>
      </c>
      <c r="BW7" s="24" t="s">
        <v>102</v>
      </c>
      <c r="BX7" s="24" t="s">
        <v>102</v>
      </c>
      <c r="BY7" s="24" t="s">
        <v>102</v>
      </c>
      <c r="BZ7" s="24">
        <v>47.96</v>
      </c>
      <c r="CA7" s="24">
        <v>54.51</v>
      </c>
      <c r="CB7" s="24" t="s">
        <v>102</v>
      </c>
      <c r="CC7" s="24" t="s">
        <v>102</v>
      </c>
      <c r="CD7" s="24" t="s">
        <v>102</v>
      </c>
      <c r="CE7" s="24" t="s">
        <v>102</v>
      </c>
      <c r="CF7" s="24">
        <v>465.14</v>
      </c>
      <c r="CG7" s="24" t="s">
        <v>102</v>
      </c>
      <c r="CH7" s="24" t="s">
        <v>102</v>
      </c>
      <c r="CI7" s="24" t="s">
        <v>102</v>
      </c>
      <c r="CJ7" s="24" t="s">
        <v>102</v>
      </c>
      <c r="CK7" s="24">
        <v>325.85000000000002</v>
      </c>
      <c r="CL7" s="24">
        <v>286.33</v>
      </c>
      <c r="CM7" s="24" t="s">
        <v>102</v>
      </c>
      <c r="CN7" s="24" t="s">
        <v>102</v>
      </c>
      <c r="CO7" s="24" t="s">
        <v>102</v>
      </c>
      <c r="CP7" s="24" t="s">
        <v>102</v>
      </c>
      <c r="CQ7" s="24">
        <v>34.08</v>
      </c>
      <c r="CR7" s="24" t="s">
        <v>102</v>
      </c>
      <c r="CS7" s="24" t="s">
        <v>102</v>
      </c>
      <c r="CT7" s="24" t="s">
        <v>102</v>
      </c>
      <c r="CU7" s="24" t="s">
        <v>102</v>
      </c>
      <c r="CV7" s="24">
        <v>45.32</v>
      </c>
      <c r="CW7" s="24">
        <v>49.92</v>
      </c>
      <c r="CX7" s="24" t="s">
        <v>102</v>
      </c>
      <c r="CY7" s="24" t="s">
        <v>102</v>
      </c>
      <c r="CZ7" s="24" t="s">
        <v>102</v>
      </c>
      <c r="DA7" s="24" t="s">
        <v>102</v>
      </c>
      <c r="DB7" s="24">
        <v>64.180000000000007</v>
      </c>
      <c r="DC7" s="24" t="s">
        <v>102</v>
      </c>
      <c r="DD7" s="24" t="s">
        <v>102</v>
      </c>
      <c r="DE7" s="24" t="s">
        <v>102</v>
      </c>
      <c r="DF7" s="24" t="s">
        <v>102</v>
      </c>
      <c r="DG7" s="24">
        <v>83.54</v>
      </c>
      <c r="DH7" s="24">
        <v>87.8</v>
      </c>
      <c r="DI7" s="24" t="s">
        <v>102</v>
      </c>
      <c r="DJ7" s="24" t="s">
        <v>102</v>
      </c>
      <c r="DK7" s="24" t="s">
        <v>102</v>
      </c>
      <c r="DL7" s="24" t="s">
        <v>102</v>
      </c>
      <c r="DM7" s="24">
        <v>3.38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