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6.54\上下水道課\○総務経営係\○総務経営係（下水道事業）\16 経営比較分析表\R7\"/>
    </mc:Choice>
  </mc:AlternateContent>
  <xr:revisionPtr revIDLastSave="0" documentId="13_ncr:1_{AD14866D-C668-41B9-91C0-D1442EF1424C}" xr6:coauthVersionLast="47" xr6:coauthVersionMax="47" xr10:uidLastSave="{00000000-0000-0000-0000-000000000000}"/>
  <workbookProtection workbookAlgorithmName="SHA-512" workbookHashValue="NGtJDKEjIpMJ/VQLxsN8LLYCi85aCpEFmVIxrqB5caAlWUTVKH5grLSA4dz5PAou+3Ss2iRKWSvi/Fyjn3S1wQ==" workbookSaltValue="MGV9EqYFTFZUnWPUjYeheg==" workbookSpinCount="100000" lockStructure="1"/>
  <bookViews>
    <workbookView xWindow="-120" yWindow="-120" windowWidth="20730" windowHeight="117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<sst xmlns="http://schemas.openxmlformats.org/spreadsheetml/2006/main" count="236" uniqueCount="115">
  <si>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</si>
  <si>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</si>
  <si>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</si>
  <si>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</si>
  <si>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</si>
  <si>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</si>
  <si>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</si>
  <si>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</si>
  <si>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</si>
  <si>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</si>
  <si>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</si>
  <si>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</si>
  <si>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</si>
  <si>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</si>
  <si>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</si>
  <si>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</si>
  <si>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</si>
  <si>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</si>
  <si>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</si>
  <si>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</si>
  <si>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</si>
  <si>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</si>
  <si>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</si>
  <si>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</si>
  <si>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</si>
  <si>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</si>
  <si>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</si>
  <si>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</si>
  <si>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</si>
  <si>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</si>
  <si>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</si>
  <si>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</si>
  <si>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</si>
  <si>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</si>
  <si>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</si>
  <si>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</si>
  <si>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</si>
  <si>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</si>
  <si>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</si>
  <si>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</si>
  <si>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</si>
  <si>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</si>
  <si>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</si>
  <si>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</si>
  <si>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</si>
  <si>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</si>
  <si>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</si>
  <si>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</si>
  <si>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</si>
  <si>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</si>
  <si>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</si>
  <si>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</si>
  <si>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</si>
  <si>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</si>
  <si>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</si>
  <si>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</si>
  <si>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</si>
  <si>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</si>
  <si>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</si>
  <si>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</si>
  <si>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</si>
  <si>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</si>
  <si>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</si>
  <si>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</si>
  <si>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</si>
  <si>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</si>
  <si>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</si>
  <si>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</si>
  <si>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</si>
  <si>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</si>
  <si>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</si>
  <si>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</si>
  <si>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</si>
  <si>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</si>
  <si>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</si>
  <si>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</si>
  <si>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</si>
  <si>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</si>
  <si>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</si>
  <si>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</si>
  <si>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</si>
  <si>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</si>
  <si>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</si>
  <si>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</si>
  <si>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</si>
  <si>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</si>
  <si>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</si>
  <si>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</si>
  <si>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</si>
  <si>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</si>
  <si>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</si>
  <si>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</si>
  <si>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</si>
  <si>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</si>
  <si>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</si>
  <si>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</si>
  <si>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藤崎町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</si>
  <si>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</si>
  <si>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</si>
  <si>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</si>
  <si>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</si>
  <si>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</si>
  <si>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</si>
  <si>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</si>
  <si>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</si>
  <si>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</si>
  <si>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</si>
  <si>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</si>
  <si>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</si>
  <si>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</si>
  <si>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</si>
  <si>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</si>
  <si>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時点で経営状況は良好ではありますが、水洗化率が平均と比べても低い状況にあるため、住民への啓蒙活動や適切な使用料徴収、包括的な民間委託及び事務の広域化、そしてより一層の経費削減等に努める必要があると思われます。
　加えて、将来の人口減少による使用料収入の減少が想定されることから、適正な料金収入の算定・改定により経営改善を図り、持続可能的な事業展開を検討していきます。
　施設の老朽化等については、汚水処理施設の広域化や管渠の更新工事を効率的に実施するため、基本計画の見直しや耐震化計画及び下水道ビジョン等の策定を進めるとともに、経営戦略の見直し・改定を進める予定であります。</t>
    <rPh sb="10" eb="12">
      <t>リョウコウ</t>
    </rPh>
    <rPh sb="20" eb="24">
      <t>スイセンカリツ</t>
    </rPh>
    <rPh sb="42" eb="44">
      <t>ジュウミン</t>
    </rPh>
    <rPh sb="68" eb="69">
      <t>オヨ</t>
    </rPh>
    <rPh sb="100" eb="101">
      <t>オモ</t>
    </rPh>
    <rPh sb="131" eb="133">
      <t>ソウテイ</t>
    </rPh>
    <rPh sb="176" eb="178">
      <t>ケントウ</t>
    </rPh>
    <rPh sb="200" eb="202">
      <t>オスイ</t>
    </rPh>
    <rPh sb="202" eb="204">
      <t>ショリ</t>
    </rPh>
    <rPh sb="204" eb="206">
      <t>シセツ</t>
    </rPh>
    <rPh sb="207" eb="210">
      <t>コウイキカ</t>
    </rPh>
    <rPh sb="216" eb="218">
      <t>コウジ</t>
    </rPh>
    <rPh sb="230" eb="232">
      <t>キホン</t>
    </rPh>
    <rPh sb="232" eb="234">
      <t>ケイカク</t>
    </rPh>
    <rPh sb="235" eb="237">
      <t>ミナオ</t>
    </rPh>
    <rPh sb="239" eb="242">
      <t>タイシンカ</t>
    </rPh>
    <rPh sb="242" eb="244">
      <t>ケイカク</t>
    </rPh>
    <rPh sb="244" eb="245">
      <t>オヨ</t>
    </rPh>
    <rPh sb="258" eb="259">
      <t>スス</t>
    </rPh>
    <rPh sb="278" eb="279">
      <t>スス</t>
    </rPh>
    <phoneticPr fontId="4"/>
  </si>
  <si>
    <r>
      <t>　経常収支比率について、これまで右肩下がりであったのが、令和元年を境に経費削減等の効果もあり、ようやく改善の兆しが見え始め、令和5年度では徴収対策等の結果、使用料の増収により一時的に高くなりましたが、令和6年度においても改善の傾向が続いています。
　また、</t>
    </r>
    <r>
      <rPr>
        <sz val="11"/>
        <rFont val="ＭＳ ゴシック"/>
        <family val="3"/>
        <charset val="128"/>
      </rPr>
      <t>地方公営企業会計制度の見直し以降、</t>
    </r>
    <r>
      <rPr>
        <sz val="11"/>
        <color theme="1"/>
        <rFont val="ＭＳ ゴシック"/>
        <family val="3"/>
        <charset val="128"/>
      </rPr>
      <t>流動比率は依然低い状況にありますが、経費回収率や汚水処理原価は比較的良好であり、累積欠損金も発生していないことや、過度に老朽化した管渠も存在しないことから、今日現在において経営上の喫緊の問題点は存在しないと考えます。
　平成28年度以降、企業債残高対事業規模比率が類似団体平均値と比較して高い傾向が継続していましたが、令和4年度で雨水・浸水対策の建設改良事業が終了したことで令和5年度からは平均値を下回っています。しかしながら、耐用年数経過が近い管渠の更新事業や広域化による処理施設の統合などを考慮すると、今後は増加していくものと考えます。
　人口減少による使用料収入の減少や設備の老朽化等が進む中で、その他の経営指標も悪化していくと推計されることから、今後とも効率的な経営を目指していく必要があり、使用料収入の見直や各種業務の包括的な民間委託や事務の広域化など、安定的な事業経営について検討しているところです。</t>
    </r>
    <rPh sb="62" eb="64">
      <t>レイワ</t>
    </rPh>
    <rPh sb="65" eb="67">
      <t>ネンド</t>
    </rPh>
    <rPh sb="69" eb="71">
      <t>チョウシュウ</t>
    </rPh>
    <rPh sb="71" eb="73">
      <t>タイサク</t>
    </rPh>
    <rPh sb="73" eb="74">
      <t>トウ</t>
    </rPh>
    <rPh sb="75" eb="77">
      <t>ケッカ</t>
    </rPh>
    <rPh sb="78" eb="81">
      <t>シヨウリョウ</t>
    </rPh>
    <rPh sb="82" eb="84">
      <t>ゾウシュウ</t>
    </rPh>
    <rPh sb="91" eb="92">
      <t>タカ</t>
    </rPh>
    <rPh sb="100" eb="102">
      <t>レイワ</t>
    </rPh>
    <rPh sb="103" eb="105">
      <t>ネンド</t>
    </rPh>
    <rPh sb="110" eb="112">
      <t>カイゼン</t>
    </rPh>
    <rPh sb="113" eb="115">
      <t>ケイコウ</t>
    </rPh>
    <rPh sb="116" eb="117">
      <t>ツヅ</t>
    </rPh>
    <rPh sb="128" eb="130">
      <t>チホウ</t>
    </rPh>
    <rPh sb="130" eb="132">
      <t>コウエイ</t>
    </rPh>
    <rPh sb="132" eb="134">
      <t>キギョウ</t>
    </rPh>
    <rPh sb="134" eb="136">
      <t>カイケイ</t>
    </rPh>
    <rPh sb="136" eb="138">
      <t>セイド</t>
    </rPh>
    <rPh sb="139" eb="141">
      <t>ミナオ</t>
    </rPh>
    <rPh sb="142" eb="144">
      <t>イコウ</t>
    </rPh>
    <rPh sb="150" eb="152">
      <t>イゼン</t>
    </rPh>
    <rPh sb="248" eb="249">
      <t>カンガ</t>
    </rPh>
    <rPh sb="304" eb="306">
      <t>レイワ</t>
    </rPh>
    <rPh sb="307" eb="309">
      <t>ネンド</t>
    </rPh>
    <rPh sb="318" eb="320">
      <t>ケンセツ</t>
    </rPh>
    <rPh sb="320" eb="322">
      <t>カイリョウ</t>
    </rPh>
    <rPh sb="322" eb="324">
      <t>ジギョウ</t>
    </rPh>
    <rPh sb="325" eb="327">
      <t>シュウリョウ</t>
    </rPh>
    <rPh sb="332" eb="334">
      <t>レイワ</t>
    </rPh>
    <rPh sb="335" eb="337">
      <t>ネンド</t>
    </rPh>
    <rPh sb="340" eb="343">
      <t>ヘイキンチ</t>
    </rPh>
    <rPh sb="344" eb="346">
      <t>シタマワ</t>
    </rPh>
    <rPh sb="359" eb="361">
      <t>タイヨウ</t>
    </rPh>
    <rPh sb="361" eb="363">
      <t>ネンスウ</t>
    </rPh>
    <rPh sb="363" eb="365">
      <t>ケイカ</t>
    </rPh>
    <rPh sb="366" eb="367">
      <t>チカ</t>
    </rPh>
    <rPh sb="368" eb="370">
      <t>カンキョ</t>
    </rPh>
    <rPh sb="371" eb="373">
      <t>コウシン</t>
    </rPh>
    <rPh sb="373" eb="375">
      <t>ジギョウ</t>
    </rPh>
    <rPh sb="376" eb="379">
      <t>コウイキカ</t>
    </rPh>
    <rPh sb="382" eb="384">
      <t>ショリ</t>
    </rPh>
    <rPh sb="384" eb="386">
      <t>シセツ</t>
    </rPh>
    <rPh sb="387" eb="389">
      <t>トウゴウ</t>
    </rPh>
    <rPh sb="392" eb="394">
      <t>コウリョ</t>
    </rPh>
    <rPh sb="398" eb="400">
      <t>コンゴ</t>
    </rPh>
    <rPh sb="401" eb="403">
      <t>ゾウカ</t>
    </rPh>
    <rPh sb="415" eb="417">
      <t>ゲンショウ</t>
    </rPh>
    <rPh sb="437" eb="438">
      <t>スス</t>
    </rPh>
    <rPh sb="443" eb="444">
      <t>ナカ</t>
    </rPh>
    <rPh sb="455" eb="457">
      <t>アッカ</t>
    </rPh>
    <rPh sb="468" eb="469">
      <t>トク</t>
    </rPh>
    <rPh sb="472" eb="474">
      <t>コンゴ</t>
    </rPh>
    <rPh sb="497" eb="499">
      <t>ミナオ</t>
    </rPh>
    <rPh sb="501" eb="503">
      <t>キッキン</t>
    </rPh>
    <rPh sb="527" eb="529">
      <t>アンテイ</t>
    </rPh>
    <rPh sb="529" eb="530">
      <t>テキ</t>
    </rPh>
    <rPh sb="531" eb="535">
      <t>ジギョウケイエイ</t>
    </rPh>
    <rPh sb="539" eb="541">
      <t>ケントウ</t>
    </rPh>
    <phoneticPr fontId="4"/>
  </si>
  <si>
    <t>　現時点で耐用年数を過ぎた管渠等は存在してませんが、汚水管については、経年劣化した箇所が存在するため、定期的にカメラ調査等を行い破損箇所を更生工事しています。また、耐用年数が近い汚水管について、それらカメラ調査の結果等を踏まえたうえで、更新及び耐震化計画を早急に策定し、効率の良い更新工事を施行していく予定であります。</t>
    <rPh sb="35" eb="37">
      <t>ケイネン</t>
    </rPh>
    <rPh sb="37" eb="39">
      <t>レッカ</t>
    </rPh>
    <rPh sb="41" eb="43">
      <t>カショ</t>
    </rPh>
    <rPh sb="62" eb="63">
      <t>オコナ</t>
    </rPh>
    <rPh sb="64" eb="66">
      <t>ハソン</t>
    </rPh>
    <rPh sb="66" eb="68">
      <t>カショ</t>
    </rPh>
    <rPh sb="69" eb="71">
      <t>コウセイ</t>
    </rPh>
    <rPh sb="71" eb="73">
      <t>コウジ</t>
    </rPh>
    <rPh sb="82" eb="84">
      <t>タイヨウ</t>
    </rPh>
    <rPh sb="84" eb="86">
      <t>ネンスウ</t>
    </rPh>
    <rPh sb="87" eb="88">
      <t>チカ</t>
    </rPh>
    <rPh sb="89" eb="92">
      <t>オスイカン</t>
    </rPh>
    <rPh sb="103" eb="105">
      <t>チョウサ</t>
    </rPh>
    <rPh sb="106" eb="108">
      <t>ケッカ</t>
    </rPh>
    <rPh sb="108" eb="109">
      <t>ナド</t>
    </rPh>
    <rPh sb="120" eb="121">
      <t>オヨ</t>
    </rPh>
    <rPh sb="122" eb="125">
      <t>タイシンカ</t>
    </rPh>
    <rPh sb="128" eb="130">
      <t>ソウキュウ</t>
    </rPh>
    <rPh sb="140" eb="142">
      <t>コウシン</t>
    </rPh>
    <rPh sb="142" eb="144">
      <t>コウジ</t>
    </rPh>
    <rPh sb="145" eb="147">
      <t>セコウ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</si>
</sst>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0.38</c:v>
                </c:pt>
                <c:pt idx="1">
                  <c:v>0.04</c:v>
                </c:pt>
                <c:pt idx="2">
                  <c:v>0.38</c:v>
                </c:pt>
                <c:pt idx="3">
                  <c:v>0.06</c:v>
                </c:pt>
                <c:pt idx="4">
                  <c:v>0.08</c:v>
                </c:pt>
              </c:numCache>
            </c:numRef>
          </c:val>
          <c:extLst>
            <c:ext xmlns:c16="http://schemas.microsoft.com/office/drawing/2014/chart" uri="{C3380CC4-5D6E-409C-BE32-E72D297353CC}">
              <c16:uniqueId val="{00000000-B641-433B-934D-3260F441BB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7.0000000000000007E-2</c:v>
                </c:pt>
              </c:numCache>
            </c:numRef>
          </c:val>
          <c:smooth val="0"/>
          <c:extLst>
            <c:ext xmlns:c16="http://schemas.microsoft.com/office/drawing/2014/chart" uri="{C3380CC4-5D6E-409C-BE32-E72D297353CC}">
              <c16:uniqueId val="{00000001-B641-433B-934D-3260F441BB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0F-43F9-995D-AE2C3468A5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53.26</c:v>
                </c:pt>
              </c:numCache>
            </c:numRef>
          </c:val>
          <c:smooth val="0"/>
          <c:extLst>
            <c:ext xmlns:c16="http://schemas.microsoft.com/office/drawing/2014/chart" uri="{C3380CC4-5D6E-409C-BE32-E72D297353CC}">
              <c16:uniqueId val="{00000001-840F-43F9-995D-AE2C3468A5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80.37</c:v>
                </c:pt>
                <c:pt idx="1">
                  <c:v>81.47</c:v>
                </c:pt>
                <c:pt idx="2">
                  <c:v>81.790000000000006</c:v>
                </c:pt>
                <c:pt idx="3">
                  <c:v>81.010000000000005</c:v>
                </c:pt>
                <c:pt idx="4">
                  <c:v>84.67</c:v>
                </c:pt>
              </c:numCache>
            </c:numRef>
          </c:val>
          <c:extLst>
            <c:ext xmlns:c16="http://schemas.microsoft.com/office/drawing/2014/chart" uri="{C3380CC4-5D6E-409C-BE32-E72D297353CC}">
              <c16:uniqueId val="{00000000-5E95-44A4-A141-C72847D85D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91.12</c:v>
                </c:pt>
              </c:numCache>
            </c:numRef>
          </c:val>
          <c:smooth val="0"/>
          <c:extLst>
            <c:ext xmlns:c16="http://schemas.microsoft.com/office/drawing/2014/chart" uri="{C3380CC4-5D6E-409C-BE32-E72D297353CC}">
              <c16:uniqueId val="{00000001-5E95-44A4-A141-C72847D85D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102.19</c:v>
                </c:pt>
                <c:pt idx="1">
                  <c:v>102.65</c:v>
                </c:pt>
                <c:pt idx="2">
                  <c:v>101.85</c:v>
                </c:pt>
                <c:pt idx="3">
                  <c:v>105.41</c:v>
                </c:pt>
                <c:pt idx="4">
                  <c:v>102.69</c:v>
                </c:pt>
              </c:numCache>
            </c:numRef>
          </c:val>
          <c:extLst>
            <c:ext xmlns:c16="http://schemas.microsoft.com/office/drawing/2014/chart" uri="{C3380CC4-5D6E-409C-BE32-E72D297353CC}">
              <c16:uniqueId val="{00000000-B6F5-4AA1-ADC4-DDF4D4BA17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104.65</c:v>
                </c:pt>
              </c:numCache>
            </c:numRef>
          </c:val>
          <c:smooth val="0"/>
          <c:extLst>
            <c:ext xmlns:c16="http://schemas.microsoft.com/office/drawing/2014/chart" uri="{C3380CC4-5D6E-409C-BE32-E72D297353CC}">
              <c16:uniqueId val="{00000001-B6F5-4AA1-ADC4-DDF4D4BA17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33.25</c:v>
                </c:pt>
                <c:pt idx="1">
                  <c:v>35.53</c:v>
                </c:pt>
                <c:pt idx="2">
                  <c:v>31.11</c:v>
                </c:pt>
                <c:pt idx="3">
                  <c:v>33.39</c:v>
                </c:pt>
                <c:pt idx="4">
                  <c:v>35.64</c:v>
                </c:pt>
              </c:numCache>
            </c:numRef>
          </c:val>
          <c:extLst>
            <c:ext xmlns:c16="http://schemas.microsoft.com/office/drawing/2014/chart" uri="{C3380CC4-5D6E-409C-BE32-E72D297353CC}">
              <c16:uniqueId val="{00000000-E5D4-4D3C-8E95-27844F2043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33.11</c:v>
                </c:pt>
              </c:numCache>
            </c:numRef>
          </c:val>
          <c:smooth val="0"/>
          <c:extLst>
            <c:ext xmlns:c16="http://schemas.microsoft.com/office/drawing/2014/chart" uri="{C3380CC4-5D6E-409C-BE32-E72D297353CC}">
              <c16:uniqueId val="{00000001-E5D4-4D3C-8E95-27844F2043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54-4F1B-8FF0-FB7A052853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0.94</c:v>
                </c:pt>
              </c:numCache>
            </c:numRef>
          </c:val>
          <c:smooth val="0"/>
          <c:extLst>
            <c:ext xmlns:c16="http://schemas.microsoft.com/office/drawing/2014/chart" uri="{C3380CC4-5D6E-409C-BE32-E72D297353CC}">
              <c16:uniqueId val="{00000001-1954-4F1B-8FF0-FB7A052853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A7-4054-92DD-01611950CD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23.18</c:v>
                </c:pt>
              </c:numCache>
            </c:numRef>
          </c:val>
          <c:smooth val="0"/>
          <c:extLst>
            <c:ext xmlns:c16="http://schemas.microsoft.com/office/drawing/2014/chart" uri="{C3380CC4-5D6E-409C-BE32-E72D297353CC}">
              <c16:uniqueId val="{00000001-C0A7-4054-92DD-01611950CD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27.85</c:v>
                </c:pt>
                <c:pt idx="1">
                  <c:v>26.41</c:v>
                </c:pt>
                <c:pt idx="2">
                  <c:v>26.06</c:v>
                </c:pt>
                <c:pt idx="3">
                  <c:v>33.96</c:v>
                </c:pt>
                <c:pt idx="4">
                  <c:v>33.619999999999997</c:v>
                </c:pt>
              </c:numCache>
            </c:numRef>
          </c:val>
          <c:extLst>
            <c:ext xmlns:c16="http://schemas.microsoft.com/office/drawing/2014/chart" uri="{C3380CC4-5D6E-409C-BE32-E72D297353CC}">
              <c16:uniqueId val="{00000000-DAFD-4E9A-B803-64E5CA35FA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80.010000000000005</c:v>
                </c:pt>
              </c:numCache>
            </c:numRef>
          </c:val>
          <c:smooth val="0"/>
          <c:extLst>
            <c:ext xmlns:c16="http://schemas.microsoft.com/office/drawing/2014/chart" uri="{C3380CC4-5D6E-409C-BE32-E72D297353CC}">
              <c16:uniqueId val="{00000001-DAFD-4E9A-B803-64E5CA35FA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1044.5899999999999</c:v>
                </c:pt>
                <c:pt idx="1">
                  <c:v>1013.87</c:v>
                </c:pt>
                <c:pt idx="2">
                  <c:v>873.49</c:v>
                </c:pt>
                <c:pt idx="3">
                  <c:v>441.87</c:v>
                </c:pt>
                <c:pt idx="4">
                  <c:v>317.27999999999997</c:v>
                </c:pt>
              </c:numCache>
            </c:numRef>
          </c:val>
          <c:extLst>
            <c:ext xmlns:c16="http://schemas.microsoft.com/office/drawing/2014/chart" uri="{C3380CC4-5D6E-409C-BE32-E72D297353CC}">
              <c16:uniqueId val="{00000000-7F15-4C89-9712-97E9428547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706.45</c:v>
                </c:pt>
              </c:numCache>
            </c:numRef>
          </c:val>
          <c:smooth val="0"/>
          <c:extLst>
            <c:ext xmlns:c16="http://schemas.microsoft.com/office/drawing/2014/chart" uri="{C3380CC4-5D6E-409C-BE32-E72D297353CC}">
              <c16:uniqueId val="{00000001-7F15-4C89-9712-97E9428547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98.48</c:v>
                </c:pt>
                <c:pt idx="3">
                  <c:v>97.01</c:v>
                </c:pt>
                <c:pt idx="4">
                  <c:v>98.41</c:v>
                </c:pt>
              </c:numCache>
            </c:numRef>
          </c:val>
          <c:extLst>
            <c:ext xmlns:c16="http://schemas.microsoft.com/office/drawing/2014/chart" uri="{C3380CC4-5D6E-409C-BE32-E72D297353CC}">
              <c16:uniqueId val="{00000000-A7E2-414E-90F3-4D5A7C90D0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85.67</c:v>
                </c:pt>
              </c:numCache>
            </c:numRef>
          </c:val>
          <c:smooth val="0"/>
          <c:extLst>
            <c:ext xmlns:c16="http://schemas.microsoft.com/office/drawing/2014/chart" uri="{C3380CC4-5D6E-409C-BE32-E72D297353CC}">
              <c16:uniqueId val="{00000001-A7E2-414E-90F3-4D5A7C90D0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184.43</c:v>
                </c:pt>
                <c:pt idx="1">
                  <c:v>184.93</c:v>
                </c:pt>
                <c:pt idx="2">
                  <c:v>186.62</c:v>
                </c:pt>
                <c:pt idx="3">
                  <c:v>190.53</c:v>
                </c:pt>
                <c:pt idx="4">
                  <c:v>187.78</c:v>
                </c:pt>
              </c:numCache>
            </c:numRef>
          </c:val>
          <c:extLst>
            <c:ext xmlns:c16="http://schemas.microsoft.com/office/drawing/2014/chart" uri="{C3380CC4-5D6E-409C-BE32-E72D297353CC}">
              <c16:uniqueId val="{00000000-31AA-4E22-9377-9643619218C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194.78</c:v>
                </c:pt>
              </c:numCache>
            </c:numRef>
          </c:val>
          <c:smooth val="0"/>
          <c:extLst>
            <c:ext xmlns:c16="http://schemas.microsoft.com/office/drawing/2014/chart" uri="{C3380CC4-5D6E-409C-BE32-E72D297353CC}">
              <c16:uniqueId val="{00000001-31AA-4E22-9377-9643619218C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51"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藤崎町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14300</v>
      </c>
      <c r="AM8" s="36"/>
      <c r="AN8" s="36"/>
      <c r="AO8" s="36"/>
      <c r="AP8" s="36"/>
      <c r="AQ8" s="36"/>
      <c r="AR8" s="36"/>
      <c r="AS8" s="36"/>
      <c r="AT8" s="37">
        <f>データ!T6</f>
        <v>37.29</v>
      </c>
      <c r="AU8" s="37"/>
      <c r="AV8" s="37"/>
      <c r="AW8" s="37"/>
      <c r="AX8" s="37"/>
      <c r="AY8" s="37"/>
      <c r="AZ8" s="37"/>
      <c r="BA8" s="37"/>
      <c r="BB8" s="37">
        <f>データ!U6</f>
        <v>383.48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59.15</v>
      </c>
      <c r="J10" s="37"/>
      <c r="K10" s="37"/>
      <c r="L10" s="37"/>
      <c r="M10" s="37"/>
      <c r="N10" s="37"/>
      <c r="O10" s="37"/>
      <c r="P10" s="37">
        <f>データ!P6</f>
        <v>48.07</v>
      </c>
      <c r="Q10" s="37"/>
      <c r="R10" s="37"/>
      <c r="S10" s="37"/>
      <c r="T10" s="37"/>
      <c r="U10" s="37"/>
      <c r="V10" s="37"/>
      <c r="W10" s="37">
        <f>データ!Q6</f>
        <v>81.66</v>
      </c>
      <c r="X10" s="37"/>
      <c r="Y10" s="37"/>
      <c r="Z10" s="37"/>
      <c r="AA10" s="37"/>
      <c r="AB10" s="37"/>
      <c r="AC10" s="37"/>
      <c r="AD10" s="36">
        <f>データ!R6</f>
        <v>3626</v>
      </c>
      <c r="AE10" s="36"/>
      <c r="AF10" s="36"/>
      <c r="AG10" s="36"/>
      <c r="AH10" s="36"/>
      <c r="AI10" s="36"/>
      <c r="AJ10" s="36"/>
      <c r="AK10" s="2"/>
      <c r="AL10" s="36">
        <f>データ!V6</f>
        <v>6830</v>
      </c>
      <c r="AM10" s="36"/>
      <c r="AN10" s="36"/>
      <c r="AO10" s="36"/>
      <c r="AP10" s="36"/>
      <c r="AQ10" s="36"/>
      <c r="AR10" s="36"/>
      <c r="AS10" s="36"/>
      <c r="AT10" s="37">
        <f>データ!W6</f>
        <v>2.75</v>
      </c>
      <c r="AU10" s="37"/>
      <c r="AV10" s="37"/>
      <c r="AW10" s="37"/>
      <c r="AX10" s="37"/>
      <c r="AY10" s="37"/>
      <c r="AZ10" s="37"/>
      <c r="BA10" s="37"/>
      <c r="BB10" s="37">
        <f>データ!X6</f>
        <v>2483.64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qfq6evus9pbe+VOffejEqhIIg9qkB4TiYO+JWjkCoQEg0p1ZwZuuuzNHlWgbqMLPtjC8zlA0BP81yUsFbCiJw==" saltValue="4vculJlCPNuHcsT0mLOQt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23612</v>
      </c>
      <c r="D6" s="19">
        <f t="shared" si="3"/>
        <v>46</v>
      </c>
      <c r="E6" s="19">
        <f t="shared" si="3"/>
        <v>17</v>
      </c>
      <c r="F6" s="19">
        <f t="shared" si="3"/>
        <v>1</v>
      </c>
      <c r="G6" s="19">
        <f t="shared" si="3"/>
        <v>0</v>
      </c>
      <c r="H6" s="19" t="str">
        <f t="shared" si="3"/>
        <v>青森県　藤崎町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59.15</v>
      </c>
      <c r="P6" s="20">
        <f t="shared" si="3"/>
        <v>48.07</v>
      </c>
      <c r="Q6" s="20">
        <f t="shared" si="3"/>
        <v>81.66</v>
      </c>
      <c r="R6" s="20">
        <f t="shared" si="3"/>
        <v>3626</v>
      </c>
      <c r="S6" s="20">
        <f t="shared" si="3"/>
        <v>14300</v>
      </c>
      <c r="T6" s="20">
        <f t="shared" si="3"/>
        <v>37.29</v>
      </c>
      <c r="U6" s="20">
        <f t="shared" si="3"/>
        <v>383.48</v>
      </c>
      <c r="V6" s="20">
        <f t="shared" si="3"/>
        <v>6830</v>
      </c>
      <c r="W6" s="20">
        <f t="shared" si="3"/>
        <v>2.75</v>
      </c>
      <c r="X6" s="20">
        <f t="shared" si="3"/>
        <v>2483.64</v>
      </c>
      <c r="Y6" s="21">
        <f>IF(Y7="",NA(),Y7)</f>
        <v>102.19</v>
      </c>
      <c r="Z6" s="21">
        <f t="shared" ref="Z6:AH6" si="4">IF(Z7="",NA(),Z7)</f>
        <v>102.65</v>
      </c>
      <c r="AA6" s="21">
        <f t="shared" si="4"/>
        <v>101.85</v>
      </c>
      <c r="AB6" s="21">
        <f t="shared" si="4"/>
        <v>105.41</v>
      </c>
      <c r="AC6" s="21">
        <f t="shared" si="4"/>
        <v>102.69</v>
      </c>
      <c r="AD6" s="21">
        <f t="shared" si="4"/>
        <v>106.5</v>
      </c>
      <c r="AE6" s="21">
        <f t="shared" si="4"/>
        <v>106.22</v>
      </c>
      <c r="AF6" s="21">
        <f t="shared" si="4"/>
        <v>107.01</v>
      </c>
      <c r="AG6" s="21">
        <f t="shared" si="4"/>
        <v>106.53</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23.18</v>
      </c>
      <c r="AT6" s="20" t="str">
        <f>IF(AT7="","",IF(AT7="-","【-】","【"&amp;SUBSTITUTE(TEXT(AT7,"#,##0.00"),"-","△")&amp;"】"))</f>
        <v>【3.12】</v>
      </c>
      <c r="AU6" s="21">
        <f>IF(AU7="",NA(),AU7)</f>
        <v>27.85</v>
      </c>
      <c r="AV6" s="21">
        <f t="shared" ref="AV6:BD6" si="6">IF(AV7="",NA(),AV7)</f>
        <v>26.41</v>
      </c>
      <c r="AW6" s="21">
        <f t="shared" si="6"/>
        <v>26.06</v>
      </c>
      <c r="AX6" s="21">
        <f t="shared" si="6"/>
        <v>33.96</v>
      </c>
      <c r="AY6" s="21">
        <f t="shared" si="6"/>
        <v>33.619999999999997</v>
      </c>
      <c r="AZ6" s="21">
        <f t="shared" si="6"/>
        <v>55.6</v>
      </c>
      <c r="BA6" s="21">
        <f t="shared" si="6"/>
        <v>59.4</v>
      </c>
      <c r="BB6" s="21">
        <f t="shared" si="6"/>
        <v>68.27</v>
      </c>
      <c r="BC6" s="21">
        <f t="shared" si="6"/>
        <v>74.790000000000006</v>
      </c>
      <c r="BD6" s="21">
        <f t="shared" si="6"/>
        <v>80.010000000000005</v>
      </c>
      <c r="BE6" s="20" t="str">
        <f>IF(BE7="","",IF(BE7="-","【-】","【"&amp;SUBSTITUTE(TEXT(BE7,"#,##0.00"),"-","△")&amp;"】"))</f>
        <v>【82.75】</v>
      </c>
      <c r="BF6" s="21">
        <f>IF(BF7="",NA(),BF7)</f>
        <v>1044.5899999999999</v>
      </c>
      <c r="BG6" s="21">
        <f t="shared" ref="BG6:BO6" si="7">IF(BG7="",NA(),BG7)</f>
        <v>1013.87</v>
      </c>
      <c r="BH6" s="21">
        <f t="shared" si="7"/>
        <v>873.49</v>
      </c>
      <c r="BI6" s="21">
        <f t="shared" si="7"/>
        <v>441.87</v>
      </c>
      <c r="BJ6" s="21">
        <f t="shared" si="7"/>
        <v>317.27999999999997</v>
      </c>
      <c r="BK6" s="21">
        <f t="shared" si="7"/>
        <v>789.08</v>
      </c>
      <c r="BL6" s="21">
        <f t="shared" si="7"/>
        <v>747.84</v>
      </c>
      <c r="BM6" s="21">
        <f t="shared" si="7"/>
        <v>804.98</v>
      </c>
      <c r="BN6" s="21">
        <f t="shared" si="7"/>
        <v>767.56</v>
      </c>
      <c r="BO6" s="21">
        <f t="shared" si="7"/>
        <v>706.45</v>
      </c>
      <c r="BP6" s="20" t="str">
        <f>IF(BP7="","",IF(BP7="-","【-】","【"&amp;SUBSTITUTE(TEXT(BP7,"#,##0.00"),"-","△")&amp;"】"))</f>
        <v>【602.56】</v>
      </c>
      <c r="BQ6" s="21">
        <f>IF(BQ7="",NA(),BQ7)</f>
        <v>100</v>
      </c>
      <c r="BR6" s="21">
        <f t="shared" ref="BR6:BZ6" si="8">IF(BR7="",NA(),BR7)</f>
        <v>100</v>
      </c>
      <c r="BS6" s="21">
        <f t="shared" si="8"/>
        <v>98.48</v>
      </c>
      <c r="BT6" s="21">
        <f t="shared" si="8"/>
        <v>97.01</v>
      </c>
      <c r="BU6" s="21">
        <f t="shared" si="8"/>
        <v>98.41</v>
      </c>
      <c r="BV6" s="21">
        <f t="shared" si="8"/>
        <v>88.25</v>
      </c>
      <c r="BW6" s="21">
        <f t="shared" si="8"/>
        <v>90.17</v>
      </c>
      <c r="BX6" s="21">
        <f t="shared" si="8"/>
        <v>88.71</v>
      </c>
      <c r="BY6" s="21">
        <f t="shared" si="8"/>
        <v>90.23</v>
      </c>
      <c r="BZ6" s="21">
        <f t="shared" si="8"/>
        <v>85.67</v>
      </c>
      <c r="CA6" s="20" t="str">
        <f>IF(CA7="","",IF(CA7="-","【-】","【"&amp;SUBSTITUTE(TEXT(CA7,"#,##0.00"),"-","△")&amp;"】"))</f>
        <v>【97.94】</v>
      </c>
      <c r="CB6" s="21">
        <f>IF(CB7="",NA(),CB7)</f>
        <v>184.43</v>
      </c>
      <c r="CC6" s="21">
        <f t="shared" ref="CC6:CK6" si="9">IF(CC7="",NA(),CC7)</f>
        <v>184.93</v>
      </c>
      <c r="CD6" s="21">
        <f t="shared" si="9"/>
        <v>186.62</v>
      </c>
      <c r="CE6" s="21">
        <f t="shared" si="9"/>
        <v>190.53</v>
      </c>
      <c r="CF6" s="21">
        <f t="shared" si="9"/>
        <v>187.78</v>
      </c>
      <c r="CG6" s="21">
        <f t="shared" si="9"/>
        <v>176.37</v>
      </c>
      <c r="CH6" s="21">
        <f t="shared" si="9"/>
        <v>173.17</v>
      </c>
      <c r="CI6" s="21">
        <f t="shared" si="9"/>
        <v>174.8</v>
      </c>
      <c r="CJ6" s="21">
        <f t="shared" si="9"/>
        <v>170.2</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53.26</v>
      </c>
      <c r="CW6" s="20" t="str">
        <f>IF(CW7="","",IF(CW7="-","【-】","【"&amp;SUBSTITUTE(TEXT(CW7,"#,##0.00"),"-","△")&amp;"】"))</f>
        <v>【60.13】</v>
      </c>
      <c r="CX6" s="21">
        <f>IF(CX7="",NA(),CX7)</f>
        <v>80.37</v>
      </c>
      <c r="CY6" s="21">
        <f t="shared" ref="CY6:DG6" si="11">IF(CY7="",NA(),CY7)</f>
        <v>81.47</v>
      </c>
      <c r="CZ6" s="21">
        <f t="shared" si="11"/>
        <v>81.790000000000006</v>
      </c>
      <c r="DA6" s="21">
        <f t="shared" si="11"/>
        <v>81.010000000000005</v>
      </c>
      <c r="DB6" s="21">
        <f t="shared" si="11"/>
        <v>84.67</v>
      </c>
      <c r="DC6" s="21">
        <f t="shared" si="11"/>
        <v>90.72</v>
      </c>
      <c r="DD6" s="21">
        <f t="shared" si="11"/>
        <v>91.07</v>
      </c>
      <c r="DE6" s="21">
        <f t="shared" si="11"/>
        <v>90.67</v>
      </c>
      <c r="DF6" s="21">
        <f t="shared" si="11"/>
        <v>90.62</v>
      </c>
      <c r="DG6" s="21">
        <f t="shared" si="11"/>
        <v>91.12</v>
      </c>
      <c r="DH6" s="20" t="str">
        <f>IF(DH7="","",IF(DH7="-","【-】","【"&amp;SUBSTITUTE(TEXT(DH7,"#,##0.00"),"-","△")&amp;"】"))</f>
        <v>【96.00】</v>
      </c>
      <c r="DI6" s="21">
        <f>IF(DI7="",NA(),DI7)</f>
        <v>33.25</v>
      </c>
      <c r="DJ6" s="21">
        <f t="shared" ref="DJ6:DR6" si="12">IF(DJ7="",NA(),DJ7)</f>
        <v>35.53</v>
      </c>
      <c r="DK6" s="21">
        <f t="shared" si="12"/>
        <v>31.11</v>
      </c>
      <c r="DL6" s="21">
        <f t="shared" si="12"/>
        <v>33.39</v>
      </c>
      <c r="DM6" s="21">
        <f t="shared" si="12"/>
        <v>35.64</v>
      </c>
      <c r="DN6" s="21">
        <f t="shared" si="12"/>
        <v>20.78</v>
      </c>
      <c r="DO6" s="21">
        <f t="shared" si="12"/>
        <v>23.54</v>
      </c>
      <c r="DP6" s="21">
        <f t="shared" si="12"/>
        <v>25.86</v>
      </c>
      <c r="DQ6" s="21">
        <f t="shared" si="12"/>
        <v>26.9</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0.94</v>
      </c>
      <c r="ED6" s="20" t="str">
        <f>IF(ED7="","",IF(ED7="-","【-】","【"&amp;SUBSTITUTE(TEXT(ED7,"#,##0.00"),"-","△")&amp;"】"))</f>
        <v>【9.46】</v>
      </c>
      <c r="EE6" s="21">
        <f>IF(EE7="",NA(),EE7)</f>
        <v>0.38</v>
      </c>
      <c r="EF6" s="21">
        <f t="shared" ref="EF6:EN6" si="14">IF(EF7="",NA(),EF7)</f>
        <v>0.04</v>
      </c>
      <c r="EG6" s="21">
        <f t="shared" si="14"/>
        <v>0.38</v>
      </c>
      <c r="EH6" s="21">
        <f t="shared" si="14"/>
        <v>0.06</v>
      </c>
      <c r="EI6" s="21">
        <f t="shared" si="14"/>
        <v>0.08</v>
      </c>
      <c r="EJ6" s="21">
        <f t="shared" si="14"/>
        <v>0.15</v>
      </c>
      <c r="EK6" s="21">
        <f t="shared" si="14"/>
        <v>0.15</v>
      </c>
      <c r="EL6" s="21">
        <f t="shared" si="14"/>
        <v>0.12</v>
      </c>
      <c r="EM6" s="21">
        <f t="shared" si="14"/>
        <v>0.09</v>
      </c>
      <c r="EN6" s="21">
        <f t="shared" si="14"/>
        <v>7.0000000000000007E-2</v>
      </c>
      <c r="EO6" s="20" t="str">
        <f>IF(EO7="","",IF(EO7="-","【-】","【"&amp;SUBSTITUTE(TEXT(EO7,"#,##0.00"),"-","△")&amp;"】"))</f>
        <v>【0.19】</v>
      </c>
    </row>
    <row r="7" spans="1:148" s="22" customFormat="1" x14ac:dyDescent="0.15">
      <c r="A7" s="14"/>
      <c r="B7" s="23">
        <v>2024</v>
      </c>
      <c r="C7" s="23">
        <v>23612</v>
      </c>
      <c r="D7" s="23">
        <v>46</v>
      </c>
      <c r="E7" s="23">
        <v>17</v>
      </c>
      <c r="F7" s="23">
        <v>1</v>
      </c>
      <c r="G7" s="23">
        <v>0</v>
      </c>
      <c r="H7" s="23" t="s">
        <v>96</v>
      </c>
      <c r="I7" s="23" t="s">
        <v>97</v>
      </c>
      <c r="J7" s="23" t="s">
        <v>98</v>
      </c>
      <c r="K7" s="23" t="s">
        <v>99</v>
      </c>
      <c r="L7" s="23" t="s">
        <v>100</v>
      </c>
      <c r="M7" s="23" t="s">
        <v>101</v>
      </c>
      <c r="N7" s="24" t="s">
        <v>102</v>
      </c>
      <c r="O7" s="24">
        <v>59.15</v>
      </c>
      <c r="P7" s="24">
        <v>48.07</v>
      </c>
      <c r="Q7" s="24">
        <v>81.66</v>
      </c>
      <c r="R7" s="24">
        <v>3626</v>
      </c>
      <c r="S7" s="24">
        <v>14300</v>
      </c>
      <c r="T7" s="24">
        <v>37.29</v>
      </c>
      <c r="U7" s="24">
        <v>383.48</v>
      </c>
      <c r="V7" s="24">
        <v>6830</v>
      </c>
      <c r="W7" s="24">
        <v>2.75</v>
      </c>
      <c r="X7" s="24">
        <v>2483.64</v>
      </c>
      <c r="Y7" s="24">
        <v>102.19</v>
      </c>
      <c r="Z7" s="24">
        <v>102.65</v>
      </c>
      <c r="AA7" s="24">
        <v>101.85</v>
      </c>
      <c r="AB7" s="24">
        <v>105.41</v>
      </c>
      <c r="AC7" s="24">
        <v>102.69</v>
      </c>
      <c r="AD7" s="24">
        <v>106.5</v>
      </c>
      <c r="AE7" s="24">
        <v>106.22</v>
      </c>
      <c r="AF7" s="24">
        <v>107.01</v>
      </c>
      <c r="AG7" s="24">
        <v>106.53</v>
      </c>
      <c r="AH7" s="24">
        <v>104.65</v>
      </c>
      <c r="AI7" s="24">
        <v>105.36</v>
      </c>
      <c r="AJ7" s="24">
        <v>0</v>
      </c>
      <c r="AK7" s="24">
        <v>0</v>
      </c>
      <c r="AL7" s="24">
        <v>0</v>
      </c>
      <c r="AM7" s="24">
        <v>0</v>
      </c>
      <c r="AN7" s="24">
        <v>0</v>
      </c>
      <c r="AO7" s="24">
        <v>18.36</v>
      </c>
      <c r="AP7" s="24">
        <v>18.010000000000002</v>
      </c>
      <c r="AQ7" s="24">
        <v>23.86</v>
      </c>
      <c r="AR7" s="24">
        <v>18.41</v>
      </c>
      <c r="AS7" s="24">
        <v>23.18</v>
      </c>
      <c r="AT7" s="24">
        <v>3.12</v>
      </c>
      <c r="AU7" s="24">
        <v>27.85</v>
      </c>
      <c r="AV7" s="24">
        <v>26.41</v>
      </c>
      <c r="AW7" s="24">
        <v>26.06</v>
      </c>
      <c r="AX7" s="24">
        <v>33.96</v>
      </c>
      <c r="AY7" s="24">
        <v>33.619999999999997</v>
      </c>
      <c r="AZ7" s="24">
        <v>55.6</v>
      </c>
      <c r="BA7" s="24">
        <v>59.4</v>
      </c>
      <c r="BB7" s="24">
        <v>68.27</v>
      </c>
      <c r="BC7" s="24">
        <v>74.790000000000006</v>
      </c>
      <c r="BD7" s="24">
        <v>80.010000000000005</v>
      </c>
      <c r="BE7" s="24">
        <v>82.75</v>
      </c>
      <c r="BF7" s="24">
        <v>1044.5899999999999</v>
      </c>
      <c r="BG7" s="24">
        <v>1013.87</v>
      </c>
      <c r="BH7" s="24">
        <v>873.49</v>
      </c>
      <c r="BI7" s="24">
        <v>441.87</v>
      </c>
      <c r="BJ7" s="24">
        <v>317.27999999999997</v>
      </c>
      <c r="BK7" s="24">
        <v>789.08</v>
      </c>
      <c r="BL7" s="24">
        <v>747.84</v>
      </c>
      <c r="BM7" s="24">
        <v>804.98</v>
      </c>
      <c r="BN7" s="24">
        <v>767.56</v>
      </c>
      <c r="BO7" s="24">
        <v>706.45</v>
      </c>
      <c r="BP7" s="24">
        <v>602.55999999999995</v>
      </c>
      <c r="BQ7" s="24">
        <v>100</v>
      </c>
      <c r="BR7" s="24">
        <v>100</v>
      </c>
      <c r="BS7" s="24">
        <v>98.48</v>
      </c>
      <c r="BT7" s="24">
        <v>97.01</v>
      </c>
      <c r="BU7" s="24">
        <v>98.41</v>
      </c>
      <c r="BV7" s="24">
        <v>88.25</v>
      </c>
      <c r="BW7" s="24">
        <v>90.17</v>
      </c>
      <c r="BX7" s="24">
        <v>88.71</v>
      </c>
      <c r="BY7" s="24">
        <v>90.23</v>
      </c>
      <c r="BZ7" s="24">
        <v>85.67</v>
      </c>
      <c r="CA7" s="24">
        <v>97.94</v>
      </c>
      <c r="CB7" s="24">
        <v>184.43</v>
      </c>
      <c r="CC7" s="24">
        <v>184.93</v>
      </c>
      <c r="CD7" s="24">
        <v>186.62</v>
      </c>
      <c r="CE7" s="24">
        <v>190.53</v>
      </c>
      <c r="CF7" s="24">
        <v>187.78</v>
      </c>
      <c r="CG7" s="24">
        <v>176.37</v>
      </c>
      <c r="CH7" s="24">
        <v>173.17</v>
      </c>
      <c r="CI7" s="24">
        <v>174.8</v>
      </c>
      <c r="CJ7" s="24">
        <v>170.2</v>
      </c>
      <c r="CK7" s="24">
        <v>194.78</v>
      </c>
      <c r="CL7" s="24">
        <v>140.97999999999999</v>
      </c>
      <c r="CM7" s="24" t="s">
        <v>102</v>
      </c>
      <c r="CN7" s="24" t="s">
        <v>102</v>
      </c>
      <c r="CO7" s="24" t="s">
        <v>102</v>
      </c>
      <c r="CP7" s="24" t="s">
        <v>102</v>
      </c>
      <c r="CQ7" s="24" t="s">
        <v>102</v>
      </c>
      <c r="CR7" s="24">
        <v>56.72</v>
      </c>
      <c r="CS7" s="24">
        <v>56.43</v>
      </c>
      <c r="CT7" s="24">
        <v>55.82</v>
      </c>
      <c r="CU7" s="24">
        <v>56.51</v>
      </c>
      <c r="CV7" s="24">
        <v>53.26</v>
      </c>
      <c r="CW7" s="24">
        <v>60.13</v>
      </c>
      <c r="CX7" s="24">
        <v>80.37</v>
      </c>
      <c r="CY7" s="24">
        <v>81.47</v>
      </c>
      <c r="CZ7" s="24">
        <v>81.790000000000006</v>
      </c>
      <c r="DA7" s="24">
        <v>81.010000000000005</v>
      </c>
      <c r="DB7" s="24">
        <v>84.67</v>
      </c>
      <c r="DC7" s="24">
        <v>90.72</v>
      </c>
      <c r="DD7" s="24">
        <v>91.07</v>
      </c>
      <c r="DE7" s="24">
        <v>90.67</v>
      </c>
      <c r="DF7" s="24">
        <v>90.62</v>
      </c>
      <c r="DG7" s="24">
        <v>91.12</v>
      </c>
      <c r="DH7" s="24">
        <v>96</v>
      </c>
      <c r="DI7" s="24">
        <v>33.25</v>
      </c>
      <c r="DJ7" s="24">
        <v>35.53</v>
      </c>
      <c r="DK7" s="24">
        <v>31.11</v>
      </c>
      <c r="DL7" s="24">
        <v>33.39</v>
      </c>
      <c r="DM7" s="24">
        <v>35.64</v>
      </c>
      <c r="DN7" s="24">
        <v>20.78</v>
      </c>
      <c r="DO7" s="24">
        <v>23.54</v>
      </c>
      <c r="DP7" s="24">
        <v>25.86</v>
      </c>
      <c r="DQ7" s="24">
        <v>26.9</v>
      </c>
      <c r="DR7" s="24">
        <v>33.11</v>
      </c>
      <c r="DS7" s="24">
        <v>42.2</v>
      </c>
      <c r="DT7" s="24">
        <v>0</v>
      </c>
      <c r="DU7" s="24">
        <v>0</v>
      </c>
      <c r="DV7" s="24">
        <v>0</v>
      </c>
      <c r="DW7" s="24">
        <v>0</v>
      </c>
      <c r="DX7" s="24">
        <v>0</v>
      </c>
      <c r="DY7" s="24">
        <v>1.34</v>
      </c>
      <c r="DZ7" s="24">
        <v>1.5</v>
      </c>
      <c r="EA7" s="24">
        <v>1.4</v>
      </c>
      <c r="EB7" s="24">
        <v>2.08</v>
      </c>
      <c r="EC7" s="24">
        <v>0.94</v>
      </c>
      <c r="ED7" s="24">
        <v>9.4600000000000009</v>
      </c>
      <c r="EE7" s="24">
        <v>0.38</v>
      </c>
      <c r="EF7" s="24">
        <v>0.04</v>
      </c>
      <c r="EG7" s="24">
        <v>0.38</v>
      </c>
      <c r="EH7" s="24">
        <v>0.06</v>
      </c>
      <c r="EI7" s="24">
        <v>0.08</v>
      </c>
      <c r="EJ7" s="24">
        <v>0.15</v>
      </c>
      <c r="EK7" s="24">
        <v>0.15</v>
      </c>
      <c r="EL7" s="24">
        <v>0.12</v>
      </c>
      <c r="EM7" s="24">
        <v>0.09</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情報系ユーザ</cp:lastModifiedBy>
  <cp:lastPrinted>2026-01-28T00:05:35Z</cp:lastPrinted>
  <dcterms:created xsi:type="dcterms:W3CDTF">2025-12-23T05:56:16Z</dcterms:created>
  <dcterms:modified xsi:type="dcterms:W3CDTF">2026-01-28T00:40:30Z</dcterms:modified>
  <cp:category/>
</cp:coreProperties>
</file>