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4_理財Ｇ員作業用\2.各事業担当作業用★\02_簡易水道\14_外ヶ浜町●\3 修正後\"/>
    </mc:Choice>
  </mc:AlternateContent>
  <xr:revisionPtr revIDLastSave="0" documentId="13_ncr:1_{0C843D6F-91FA-48BE-BEA9-2555D5EB1E2E}" xr6:coauthVersionLast="47" xr6:coauthVersionMax="47" xr10:uidLastSave="{00000000-0000-0000-0000-000000000000}"/>
  <workbookProtection workbookAlgorithmName="SHA-512" workbookHashValue="pKGhvuiiJ11qnd5twLh15Ny8WMARxzXwSgfEfhkO8dx25iT7GY34nm9zOFP8bWFDTxy+WclgtqvFFG2p3K12EQ==" workbookSaltValue="PrYOWCBsdYjPHAtibOIZ0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U6" i="5"/>
  <c r="AL10" i="4" s="1"/>
  <c r="T6" i="5"/>
  <c r="BB8" i="4" s="1"/>
  <c r="S6" i="5"/>
  <c r="R6" i="5"/>
  <c r="Q6" i="5"/>
  <c r="P6" i="5"/>
  <c r="P10" i="4" s="1"/>
  <c r="O6" i="5"/>
  <c r="N6" i="5"/>
  <c r="B10" i="4" s="1"/>
  <c r="M6" i="5"/>
  <c r="AD8" i="4" s="1"/>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AT10" i="4"/>
  <c r="W10" i="4"/>
  <c r="I10" i="4"/>
  <c r="AT8" i="4"/>
  <c r="AL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<sst xmlns="http://schemas.openxmlformats.org/spreadsheetml/2006/main" count="228" uniqueCount="112">
  <si>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</si>
  <si>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</si>
  <si>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</si>
  <si>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</si>
  <si>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</si>
  <si>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</si>
  <si>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</si>
  <si>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</si>
  <si>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</si>
  <si>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</si>
  <si>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</si>
  <si>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</si>
  <si>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</si>
  <si>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</si>
  <si>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</si>
  <si>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</si>
  <si>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</si>
  <si>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</si>
  <si>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</si>
  <si>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</si>
  <si>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</si>
  <si>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</si>
  <si>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</si>
  <si>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</si>
  <si>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</si>
  <si>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</si>
  <si>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</si>
  <si>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</si>
  <si>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</si>
  <si>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</si>
  <si>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</si>
  <si>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</si>
  <si>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</si>
  <si>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</si>
  <si>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</si>
  <si>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</si>
  <si>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</si>
  <si>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</si>
  <si>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</si>
  <si>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</si>
  <si>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</si>
  <si>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</si>
  <si>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</si>
  <si>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</si>
  <si>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</si>
  <si>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</si>
  <si>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</si>
  <si>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</si>
  <si>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</si>
  <si>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</si>
  <si>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</si>
  <si>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</si>
  <si>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</si>
  <si>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</si>
  <si>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</si>
  <si>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</si>
  <si>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</si>
  <si>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</si>
  <si>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</si>
  <si>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</si>
  <si>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</si>
  <si>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</si>
  <si>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</si>
  <si>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</si>
  <si>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</si>
  <si>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</si>
  <si>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</si>
  <si>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</si>
  <si>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</si>
  <si>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</si>
  <si>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</si>
  <si>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</si>
  <si>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</si>
  <si>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</si>
  <si>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</si>
  <si>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</si>
  <si>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</si>
  <si>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</si>
  <si>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</si>
  <si>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</si>
  <si>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</si>
  <si>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</si>
  <si>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</si>
  <si>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</si>
  <si>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</si>
  <si>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</si>
  <si>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</si>
  <si>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</si>
  <si>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</si>
  <si>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</si>
  <si>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</si>
  <si>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</si>
  <si>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</si>
  <si>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外ヶ浜町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</si>
  <si>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</si>
  <si>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</si>
  <si>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</si>
  <si>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</si>
  <si>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</si>
  <si>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</si>
  <si>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</si>
  <si>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</si>
  <si>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</si>
  <si>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</si>
  <si>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</si>
  <si>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</si>
  <si>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</si>
  <si>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</si>
  <si>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</si>
  <si>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老朽管の更新は平成26年度以降行っていないが、有形固定資産減価償却率は全国平均及び類似団体平均値を上回っている。
　また、設備関係については、浄水場の各種計測機器、浄水設備等の老朽化に伴う更新費用の財源確保が重要課題となっている。
　今後見込まれる施設の耐震化及び耐震管への更新などの更新需要については、給水収益の状況を的確に把握し、適切な規模の更新投資に合わせて事業運営していくことが重要となる。</t>
    <phoneticPr fontId="4"/>
  </si>
  <si>
    <t>　経常収支比率は100%を超える状況が続いており、平成28年度から令和2年度まで、単年度の収支不足について、一般会計から基準外繰入を実施していたが、令和3年度及び令和4年度は、基準外繰入を実施していない。令和5年度は、給水収益の減少及び施設の老朽化による修繕費の増加等により単年度の収支不足が生じたため、基準外繰入を実施したが、令和6年度は再び基準外繰入を実施しない状況となった。
　流動比率は昨年度と比較すると1.62％増加したが、依然として100%を下回っている状況である。企業債元金償還のピークが令和7年度であることから、それまでは比率の改善は困難であるが、引き続き未収金対策等の実施により経営改善に努めていくこととする。
　給水収益に対する企業債残高の割合については、全国平均、類似団体平均を下回っている。算出の分子となる企業債残高は、平成29年度以降、大規模事業を実施していないため、減少傾向にあるが、分母となる給水収益が減少傾向にあるため、比率は横ばいもしくは、微減傾向になると予測される。今後は投資規模の適正化を引き続き図っていくこととする。
　料金回収率については全国平均、類似団体平均を上回ってはいるものの、依然として100％を下回っている状況である。
　給水原価については、全国平均、類似団体平均を大きく上回っている。主な要因としては人口減少に伴い有収水量が減少していく中で、維持管理費等の経常経費が依然として高い状態にあることがあげられる。
　施設利用率については、令和元年度以降、減少し続けている。要因としては、給水人口の減少により、配水量が減少しているためであり、今後は、施設の統廃合・ダウンサイジング等の検討を行っていくこととする。
　有収率については、昨年度と比較すると2.05％増加しており、全国平均及び類似団体平均値を上回っている。各戸の漏水修理についてはメーター検針時に随時行っているが、今後もこれを徹底していくとともに、本管及び管末の漏水調査を計画的に行っていくこととする。</t>
    <rPh sb="164" eb="166">
      <t>レイワ</t>
    </rPh>
    <rPh sb="167" eb="169">
      <t>ネンド</t>
    </rPh>
    <rPh sb="170" eb="171">
      <t>フタタ</t>
    </rPh>
    <rPh sb="183" eb="185">
      <t>ジョウキョウ</t>
    </rPh>
    <rPh sb="211" eb="213">
      <t>ゾウカ</t>
    </rPh>
    <phoneticPr fontId="4"/>
  </si>
  <si>
    <t>　令和3年度に改定した経営戦略において、人口減少に伴い給水人口が30年間で約半分になる試算であり、料金収入の増加は見込めないことから、今後予定している資産更新に財源不足が生じることとなるため、最適な施設の規模を検証し、スペックダウンやダウンサイジングを検討し、あわせて、既存施設の老朽化への更新対応や昨今の物価高騰による経営の圧迫に対応するため、料金改定についても検討していくこととし、令和7年度末に改定予定の経営戦略により達成状況の検証をおこなう。
　また、公営企業に携わる人材確保が年々困難になっていることから、各種セミナー等に積極的に参加し、人材育成をおこなっていくこととする。</t>
    <rPh sb="135" eb="137">
      <t>キゾン</t>
    </rPh>
    <rPh sb="137" eb="139">
      <t>シセツ</t>
    </rPh>
    <rPh sb="140" eb="143">
      <t>ロウキュウカ</t>
    </rPh>
    <rPh sb="145" eb="147">
      <t>コウシン</t>
    </rPh>
    <rPh sb="147" eb="149">
      <t>タイオウ</t>
    </rPh>
    <rPh sb="150" eb="152">
      <t>サッコン</t>
    </rPh>
    <rPh sb="153" eb="155">
      <t>ブッカ</t>
    </rPh>
    <rPh sb="155" eb="157">
      <t>コウトウ</t>
    </rPh>
    <rPh sb="160" eb="162">
      <t>ケイエイ</t>
    </rPh>
    <rPh sb="163" eb="165">
      <t>アッパク</t>
    </rPh>
    <rPh sb="166" eb="168">
      <t>タイオウ</t>
    </rPh>
    <rPh sb="198" eb="199">
      <t>マツ</t>
    </rPh>
    <rPh sb="200" eb="202">
      <t>カイテイ</t>
    </rPh>
    <rPh sb="202" eb="204">
      <t>ヨテイ</t>
    </rPh>
    <rPh sb="230" eb="234">
      <t>コウエイキギョウ</t>
    </rPh>
    <rPh sb="235" eb="236">
      <t>タズサ</t>
    </rPh>
    <rPh sb="238" eb="240">
      <t>ジンザイ</t>
    </rPh>
    <rPh sb="240" eb="242">
      <t>カクホ</t>
    </rPh>
    <rPh sb="243" eb="245">
      <t>ネンネン</t>
    </rPh>
    <rPh sb="245" eb="247">
      <t>コンナン</t>
    </rPh>
    <rPh sb="258" eb="260">
      <t>カクシュ</t>
    </rPh>
    <rPh sb="264" eb="265">
      <t>ナド</t>
    </rPh>
    <rPh sb="266" eb="269">
      <t>セッキョクテキ</t>
    </rPh>
    <rPh sb="270" eb="272">
      <t>サンカ</t>
    </rPh>
    <rPh sb="274" eb="276">
      <t>ジンザイ</t>
    </rPh>
    <rPh sb="276" eb="278">
      <t>イクセイ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</si>
</sst>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E9-4040-84D0-C3305D54ECCF}"/>
            </c:ext>
          </c:extLst>
        </c:ser>
        <c:dLbls>
          <c:showLegendKey val="0"/>
          <c:showVal val="0"/>
          <c:showCatName val="0"/>
          <c:showSerName val="0"/>
          <c:showPercent val="0"/>
          <c:showBubbleSize val="0"/>
        </c:dLbls>
        <c:gapWidth val="150"/>
        <c:axId val="260770072"/>
        <c:axId val="260098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0.28999999999999998</c:v>
                </c:pt>
                <c:pt idx="2">
                  <c:v>1.8</c:v>
                </c:pt>
                <c:pt idx="3">
                  <c:v>0.28999999999999998</c:v>
                </c:pt>
                <c:pt idx="4">
                  <c:v>0.32</c:v>
                </c:pt>
              </c:numCache>
            </c:numRef>
          </c:val>
          <c:smooth val="0"/>
          <c:extLst>
            <c:ext xmlns:c16="http://schemas.microsoft.com/office/drawing/2014/chart" uri="{C3380CC4-5D6E-409C-BE32-E72D297353CC}">
              <c16:uniqueId val="{00000001-BAE9-4040-84D0-C3305D54ECCF}"/>
            </c:ext>
          </c:extLst>
        </c:ser>
        <c:dLbls>
          <c:showLegendKey val="0"/>
          <c:showVal val="0"/>
          <c:showCatName val="0"/>
          <c:showSerName val="0"/>
          <c:showPercent val="0"/>
          <c:showBubbleSize val="0"/>
        </c:dLbls>
        <c:marker val="1"/>
        <c:smooth val="0"/>
        <c:axId val="260770072"/>
        <c:axId val="260098424"/>
      </c:lineChart>
      <c:dateAx>
        <c:axId val="260770072"/>
        <c:scaling>
          <c:orientation val="minMax"/>
        </c:scaling>
        <c:delete val="1"/>
        <c:axPos val="b"/>
        <c:numFmt formatCode="&quot;R&quot;yy" sourceLinked="1"/>
        <c:majorTickMark val="none"/>
        <c:minorTickMark val="none"/>
        <c:tickLblPos val="none"/>
        <c:crossAx val="260098424"/>
        <c:crosses val="autoZero"/>
        <c:auto val="1"/>
        <c:lblOffset val="100"/>
        <c:baseTimeUnit val="years"/>
      </c:dateAx>
      <c:valAx>
        <c:axId val="260098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770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51.29</c:v>
                </c:pt>
                <c:pt idx="1">
                  <c:v>49.25</c:v>
                </c:pt>
                <c:pt idx="2">
                  <c:v>48.13</c:v>
                </c:pt>
                <c:pt idx="3">
                  <c:v>43.95</c:v>
                </c:pt>
                <c:pt idx="4">
                  <c:v>42.13</c:v>
                </c:pt>
              </c:numCache>
            </c:numRef>
          </c:val>
          <c:extLst>
            <c:ext xmlns:c16="http://schemas.microsoft.com/office/drawing/2014/chart" uri="{C3380CC4-5D6E-409C-BE32-E72D297353CC}">
              <c16:uniqueId val="{00000000-D816-42AF-9FBC-0D868C4E69CA}"/>
            </c:ext>
          </c:extLst>
        </c:ser>
        <c:dLbls>
          <c:showLegendKey val="0"/>
          <c:showVal val="0"/>
          <c:showCatName val="0"/>
          <c:showSerName val="0"/>
          <c:showPercent val="0"/>
          <c:showBubbleSize val="0"/>
        </c:dLbls>
        <c:gapWidth val="150"/>
        <c:axId val="260889152"/>
        <c:axId val="260889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54.14</c:v>
                </c:pt>
                <c:pt idx="1">
                  <c:v>53.79</c:v>
                </c:pt>
                <c:pt idx="2">
                  <c:v>56.4</c:v>
                </c:pt>
                <c:pt idx="3">
                  <c:v>54.97</c:v>
                </c:pt>
                <c:pt idx="4">
                  <c:v>54.69</c:v>
                </c:pt>
              </c:numCache>
            </c:numRef>
          </c:val>
          <c:smooth val="0"/>
          <c:extLst>
            <c:ext xmlns:c16="http://schemas.microsoft.com/office/drawing/2014/chart" uri="{C3380CC4-5D6E-409C-BE32-E72D297353CC}">
              <c16:uniqueId val="{00000001-D816-42AF-9FBC-0D868C4E69CA}"/>
            </c:ext>
          </c:extLst>
        </c:ser>
        <c:dLbls>
          <c:showLegendKey val="0"/>
          <c:showVal val="0"/>
          <c:showCatName val="0"/>
          <c:showSerName val="0"/>
          <c:showPercent val="0"/>
          <c:showBubbleSize val="0"/>
        </c:dLbls>
        <c:marker val="1"/>
        <c:smooth val="0"/>
        <c:axId val="260889152"/>
        <c:axId val="260889544"/>
      </c:lineChart>
      <c:dateAx>
        <c:axId val="260889152"/>
        <c:scaling>
          <c:orientation val="minMax"/>
        </c:scaling>
        <c:delete val="1"/>
        <c:axPos val="b"/>
        <c:numFmt formatCode="&quot;R&quot;yy" sourceLinked="1"/>
        <c:majorTickMark val="none"/>
        <c:minorTickMark val="none"/>
        <c:tickLblPos val="none"/>
        <c:crossAx val="260889544"/>
        <c:crosses val="autoZero"/>
        <c:auto val="1"/>
        <c:lblOffset val="100"/>
        <c:baseTimeUnit val="years"/>
      </c:dateAx>
      <c:valAx>
        <c:axId val="260889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88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71.989999999999995</c:v>
                </c:pt>
                <c:pt idx="1">
                  <c:v>75.069999999999993</c:v>
                </c:pt>
                <c:pt idx="2">
                  <c:v>73.95</c:v>
                </c:pt>
                <c:pt idx="3">
                  <c:v>78.47</c:v>
                </c:pt>
                <c:pt idx="4">
                  <c:v>80.52</c:v>
                </c:pt>
              </c:numCache>
            </c:numRef>
          </c:val>
          <c:extLst>
            <c:ext xmlns:c16="http://schemas.microsoft.com/office/drawing/2014/chart" uri="{C3380CC4-5D6E-409C-BE32-E72D297353CC}">
              <c16:uniqueId val="{00000000-1121-4FB5-BEED-BB8AD3337646}"/>
            </c:ext>
          </c:extLst>
        </c:ser>
        <c:dLbls>
          <c:showLegendKey val="0"/>
          <c:showVal val="0"/>
          <c:showCatName val="0"/>
          <c:showSerName val="0"/>
          <c:showPercent val="0"/>
          <c:showBubbleSize val="0"/>
        </c:dLbls>
        <c:gapWidth val="150"/>
        <c:axId val="345455280"/>
        <c:axId val="34545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76.239999999999995</c:v>
                </c:pt>
                <c:pt idx="1">
                  <c:v>73.81</c:v>
                </c:pt>
                <c:pt idx="2">
                  <c:v>73.099999999999994</c:v>
                </c:pt>
                <c:pt idx="3">
                  <c:v>71.36</c:v>
                </c:pt>
                <c:pt idx="4">
                  <c:v>71.44</c:v>
                </c:pt>
              </c:numCache>
            </c:numRef>
          </c:val>
          <c:smooth val="0"/>
          <c:extLst>
            <c:ext xmlns:c16="http://schemas.microsoft.com/office/drawing/2014/chart" uri="{C3380CC4-5D6E-409C-BE32-E72D297353CC}">
              <c16:uniqueId val="{00000001-1121-4FB5-BEED-BB8AD3337646}"/>
            </c:ext>
          </c:extLst>
        </c:ser>
        <c:dLbls>
          <c:showLegendKey val="0"/>
          <c:showVal val="0"/>
          <c:showCatName val="0"/>
          <c:showSerName val="0"/>
          <c:showPercent val="0"/>
          <c:showBubbleSize val="0"/>
        </c:dLbls>
        <c:marker val="1"/>
        <c:smooth val="0"/>
        <c:axId val="345455280"/>
        <c:axId val="345453712"/>
      </c:lineChart>
      <c:dateAx>
        <c:axId val="345455280"/>
        <c:scaling>
          <c:orientation val="minMax"/>
        </c:scaling>
        <c:delete val="1"/>
        <c:axPos val="b"/>
        <c:numFmt formatCode="&quot;R&quot;yy" sourceLinked="1"/>
        <c:majorTickMark val="none"/>
        <c:minorTickMark val="none"/>
        <c:tickLblPos val="none"/>
        <c:crossAx val="345453712"/>
        <c:crosses val="autoZero"/>
        <c:auto val="1"/>
        <c:lblOffset val="100"/>
        <c:baseTimeUnit val="years"/>
      </c:dateAx>
      <c:valAx>
        <c:axId val="34545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45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102.79</c:v>
                </c:pt>
                <c:pt idx="1">
                  <c:v>102.79</c:v>
                </c:pt>
                <c:pt idx="2">
                  <c:v>102.39</c:v>
                </c:pt>
                <c:pt idx="3">
                  <c:v>102.09</c:v>
                </c:pt>
                <c:pt idx="4">
                  <c:v>103.12</c:v>
                </c:pt>
              </c:numCache>
            </c:numRef>
          </c:val>
          <c:extLst>
            <c:ext xmlns:c16="http://schemas.microsoft.com/office/drawing/2014/chart" uri="{C3380CC4-5D6E-409C-BE32-E72D297353CC}">
              <c16:uniqueId val="{00000000-BB69-455F-A608-B30368FCBAE3}"/>
            </c:ext>
          </c:extLst>
        </c:ser>
        <c:dLbls>
          <c:showLegendKey val="0"/>
          <c:showVal val="0"/>
          <c:showCatName val="0"/>
          <c:showSerName val="0"/>
          <c:showPercent val="0"/>
          <c:showBubbleSize val="0"/>
        </c:dLbls>
        <c:gapWidth val="150"/>
        <c:axId val="260261448"/>
        <c:axId val="260284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103.57</c:v>
                </c:pt>
                <c:pt idx="1">
                  <c:v>100.97</c:v>
                </c:pt>
                <c:pt idx="2">
                  <c:v>101.68</c:v>
                </c:pt>
                <c:pt idx="3">
                  <c:v>97.35</c:v>
                </c:pt>
                <c:pt idx="4">
                  <c:v>101.77</c:v>
                </c:pt>
              </c:numCache>
            </c:numRef>
          </c:val>
          <c:smooth val="0"/>
          <c:extLst>
            <c:ext xmlns:c16="http://schemas.microsoft.com/office/drawing/2014/chart" uri="{C3380CC4-5D6E-409C-BE32-E72D297353CC}">
              <c16:uniqueId val="{00000001-BB69-455F-A608-B30368FCBAE3}"/>
            </c:ext>
          </c:extLst>
        </c:ser>
        <c:dLbls>
          <c:showLegendKey val="0"/>
          <c:showVal val="0"/>
          <c:showCatName val="0"/>
          <c:showSerName val="0"/>
          <c:showPercent val="0"/>
          <c:showBubbleSize val="0"/>
        </c:dLbls>
        <c:marker val="1"/>
        <c:smooth val="0"/>
        <c:axId val="260261448"/>
        <c:axId val="260284696"/>
      </c:lineChart>
      <c:dateAx>
        <c:axId val="260261448"/>
        <c:scaling>
          <c:orientation val="minMax"/>
        </c:scaling>
        <c:delete val="1"/>
        <c:axPos val="b"/>
        <c:numFmt formatCode="&quot;R&quot;yy" sourceLinked="1"/>
        <c:majorTickMark val="none"/>
        <c:minorTickMark val="none"/>
        <c:tickLblPos val="none"/>
        <c:crossAx val="260284696"/>
        <c:crosses val="autoZero"/>
        <c:auto val="1"/>
        <c:lblOffset val="100"/>
        <c:baseTimeUnit val="years"/>
      </c:dateAx>
      <c:valAx>
        <c:axId val="260284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0261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49.39</c:v>
                </c:pt>
                <c:pt idx="1">
                  <c:v>51.4</c:v>
                </c:pt>
                <c:pt idx="2">
                  <c:v>53.27</c:v>
                </c:pt>
                <c:pt idx="3">
                  <c:v>54.86</c:v>
                </c:pt>
                <c:pt idx="4">
                  <c:v>56.53</c:v>
                </c:pt>
              </c:numCache>
            </c:numRef>
          </c:val>
          <c:extLst>
            <c:ext xmlns:c16="http://schemas.microsoft.com/office/drawing/2014/chart" uri="{C3380CC4-5D6E-409C-BE32-E72D297353CC}">
              <c16:uniqueId val="{00000000-0175-4A21-92E1-CEFE87B5A2B1}"/>
            </c:ext>
          </c:extLst>
        </c:ser>
        <c:dLbls>
          <c:showLegendKey val="0"/>
          <c:showVal val="0"/>
          <c:showCatName val="0"/>
          <c:showSerName val="0"/>
          <c:showPercent val="0"/>
          <c:showBubbleSize val="0"/>
        </c:dLbls>
        <c:gapWidth val="150"/>
        <c:axId val="261097800"/>
        <c:axId val="261098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31.44</c:v>
                </c:pt>
                <c:pt idx="1">
                  <c:v>35.43</c:v>
                </c:pt>
                <c:pt idx="2">
                  <c:v>41.69</c:v>
                </c:pt>
                <c:pt idx="3">
                  <c:v>45.06</c:v>
                </c:pt>
                <c:pt idx="4">
                  <c:v>37.1</c:v>
                </c:pt>
              </c:numCache>
            </c:numRef>
          </c:val>
          <c:smooth val="0"/>
          <c:extLst>
            <c:ext xmlns:c16="http://schemas.microsoft.com/office/drawing/2014/chart" uri="{C3380CC4-5D6E-409C-BE32-E72D297353CC}">
              <c16:uniqueId val="{00000001-0175-4A21-92E1-CEFE87B5A2B1}"/>
            </c:ext>
          </c:extLst>
        </c:ser>
        <c:dLbls>
          <c:showLegendKey val="0"/>
          <c:showVal val="0"/>
          <c:showCatName val="0"/>
          <c:showSerName val="0"/>
          <c:showPercent val="0"/>
          <c:showBubbleSize val="0"/>
        </c:dLbls>
        <c:marker val="1"/>
        <c:smooth val="0"/>
        <c:axId val="261097800"/>
        <c:axId val="261098184"/>
      </c:lineChart>
      <c:dateAx>
        <c:axId val="261097800"/>
        <c:scaling>
          <c:orientation val="minMax"/>
        </c:scaling>
        <c:delete val="1"/>
        <c:axPos val="b"/>
        <c:numFmt formatCode="&quot;R&quot;yy" sourceLinked="1"/>
        <c:majorTickMark val="none"/>
        <c:minorTickMark val="none"/>
        <c:tickLblPos val="none"/>
        <c:crossAx val="261098184"/>
        <c:crosses val="autoZero"/>
        <c:auto val="1"/>
        <c:lblOffset val="100"/>
        <c:baseTimeUnit val="years"/>
      </c:dateAx>
      <c:valAx>
        <c:axId val="261098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097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quot;-&quot;">
                  <c:v>14.89</c:v>
                </c:pt>
                <c:pt idx="4" formatCode="#,##0.00;&quot;△&quot;#,##0.00;&quot;-&quot;">
                  <c:v>14.89</c:v>
                </c:pt>
              </c:numCache>
            </c:numRef>
          </c:val>
          <c:extLst>
            <c:ext xmlns:c16="http://schemas.microsoft.com/office/drawing/2014/chart" uri="{C3380CC4-5D6E-409C-BE32-E72D297353CC}">
              <c16:uniqueId val="{00000000-5EBC-4DE0-9F59-C9CAB9A4FCAD}"/>
            </c:ext>
          </c:extLst>
        </c:ser>
        <c:dLbls>
          <c:showLegendKey val="0"/>
          <c:showVal val="0"/>
          <c:showCatName val="0"/>
          <c:showSerName val="0"/>
          <c:showPercent val="0"/>
          <c:showBubbleSize val="0"/>
        </c:dLbls>
        <c:gapWidth val="150"/>
        <c:axId val="261112992"/>
        <c:axId val="261114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10.78</c:v>
                </c:pt>
                <c:pt idx="1">
                  <c:v>11.16</c:v>
                </c:pt>
                <c:pt idx="2">
                  <c:v>14.82</c:v>
                </c:pt>
                <c:pt idx="3">
                  <c:v>17.05</c:v>
                </c:pt>
                <c:pt idx="4">
                  <c:v>18.22</c:v>
                </c:pt>
              </c:numCache>
            </c:numRef>
          </c:val>
          <c:smooth val="0"/>
          <c:extLst>
            <c:ext xmlns:c16="http://schemas.microsoft.com/office/drawing/2014/chart" uri="{C3380CC4-5D6E-409C-BE32-E72D297353CC}">
              <c16:uniqueId val="{00000001-5EBC-4DE0-9F59-C9CAB9A4FCAD}"/>
            </c:ext>
          </c:extLst>
        </c:ser>
        <c:dLbls>
          <c:showLegendKey val="0"/>
          <c:showVal val="0"/>
          <c:showCatName val="0"/>
          <c:showSerName val="0"/>
          <c:showPercent val="0"/>
          <c:showBubbleSize val="0"/>
        </c:dLbls>
        <c:marker val="1"/>
        <c:smooth val="0"/>
        <c:axId val="261112992"/>
        <c:axId val="261114168"/>
      </c:lineChart>
      <c:dateAx>
        <c:axId val="261112992"/>
        <c:scaling>
          <c:orientation val="minMax"/>
        </c:scaling>
        <c:delete val="1"/>
        <c:axPos val="b"/>
        <c:numFmt formatCode="&quot;R&quot;yy" sourceLinked="1"/>
        <c:majorTickMark val="none"/>
        <c:minorTickMark val="none"/>
        <c:tickLblPos val="none"/>
        <c:crossAx val="261114168"/>
        <c:crosses val="autoZero"/>
        <c:auto val="1"/>
        <c:lblOffset val="100"/>
        <c:baseTimeUnit val="years"/>
      </c:dateAx>
      <c:valAx>
        <c:axId val="261114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11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CE-4425-8177-1D4E2B13C646}"/>
            </c:ext>
          </c:extLst>
        </c:ser>
        <c:dLbls>
          <c:showLegendKey val="0"/>
          <c:showVal val="0"/>
          <c:showCatName val="0"/>
          <c:showSerName val="0"/>
          <c:showPercent val="0"/>
          <c:showBubbleSize val="0"/>
        </c:dLbls>
        <c:gapWidth val="150"/>
        <c:axId val="261115344"/>
        <c:axId val="261111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5.78</c:v>
                </c:pt>
                <c:pt idx="1">
                  <c:v>8.73</c:v>
                </c:pt>
                <c:pt idx="2">
                  <c:v>15.24</c:v>
                </c:pt>
                <c:pt idx="3">
                  <c:v>25.06</c:v>
                </c:pt>
                <c:pt idx="4">
                  <c:v>16.12</c:v>
                </c:pt>
              </c:numCache>
            </c:numRef>
          </c:val>
          <c:smooth val="0"/>
          <c:extLst>
            <c:ext xmlns:c16="http://schemas.microsoft.com/office/drawing/2014/chart" uri="{C3380CC4-5D6E-409C-BE32-E72D297353CC}">
              <c16:uniqueId val="{00000001-83CE-4425-8177-1D4E2B13C646}"/>
            </c:ext>
          </c:extLst>
        </c:ser>
        <c:dLbls>
          <c:showLegendKey val="0"/>
          <c:showVal val="0"/>
          <c:showCatName val="0"/>
          <c:showSerName val="0"/>
          <c:showPercent val="0"/>
          <c:showBubbleSize val="0"/>
        </c:dLbls>
        <c:marker val="1"/>
        <c:smooth val="0"/>
        <c:axId val="261115344"/>
        <c:axId val="261111816"/>
      </c:lineChart>
      <c:dateAx>
        <c:axId val="261115344"/>
        <c:scaling>
          <c:orientation val="minMax"/>
        </c:scaling>
        <c:delete val="1"/>
        <c:axPos val="b"/>
        <c:numFmt formatCode="&quot;R&quot;yy" sourceLinked="1"/>
        <c:majorTickMark val="none"/>
        <c:minorTickMark val="none"/>
        <c:tickLblPos val="none"/>
        <c:crossAx val="261111816"/>
        <c:crosses val="autoZero"/>
        <c:auto val="1"/>
        <c:lblOffset val="100"/>
        <c:baseTimeUnit val="years"/>
      </c:dateAx>
      <c:valAx>
        <c:axId val="261111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111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82.77</c:v>
                </c:pt>
                <c:pt idx="1">
                  <c:v>72.650000000000006</c:v>
                </c:pt>
                <c:pt idx="2">
                  <c:v>61.57</c:v>
                </c:pt>
                <c:pt idx="3">
                  <c:v>52.62</c:v>
                </c:pt>
                <c:pt idx="4">
                  <c:v>54.24</c:v>
                </c:pt>
              </c:numCache>
            </c:numRef>
          </c:val>
          <c:extLst>
            <c:ext xmlns:c16="http://schemas.microsoft.com/office/drawing/2014/chart" uri="{C3380CC4-5D6E-409C-BE32-E72D297353CC}">
              <c16:uniqueId val="{00000000-D11E-441B-8382-2E819DBC8FDD}"/>
            </c:ext>
          </c:extLst>
        </c:ser>
        <c:dLbls>
          <c:showLegendKey val="0"/>
          <c:showVal val="0"/>
          <c:showCatName val="0"/>
          <c:showSerName val="0"/>
          <c:showPercent val="0"/>
          <c:showBubbleSize val="0"/>
        </c:dLbls>
        <c:gapWidth val="150"/>
        <c:axId val="260894640"/>
        <c:axId val="26089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92.24</c:v>
                </c:pt>
                <c:pt idx="1">
                  <c:v>116</c:v>
                </c:pt>
                <c:pt idx="2">
                  <c:v>132.63999999999999</c:v>
                </c:pt>
                <c:pt idx="3">
                  <c:v>134.22</c:v>
                </c:pt>
                <c:pt idx="4">
                  <c:v>157.71</c:v>
                </c:pt>
              </c:numCache>
            </c:numRef>
          </c:val>
          <c:smooth val="0"/>
          <c:extLst>
            <c:ext xmlns:c16="http://schemas.microsoft.com/office/drawing/2014/chart" uri="{C3380CC4-5D6E-409C-BE32-E72D297353CC}">
              <c16:uniqueId val="{00000001-D11E-441B-8382-2E819DBC8FDD}"/>
            </c:ext>
          </c:extLst>
        </c:ser>
        <c:dLbls>
          <c:showLegendKey val="0"/>
          <c:showVal val="0"/>
          <c:showCatName val="0"/>
          <c:showSerName val="0"/>
          <c:showPercent val="0"/>
          <c:showBubbleSize val="0"/>
        </c:dLbls>
        <c:marker val="1"/>
        <c:smooth val="0"/>
        <c:axId val="260894640"/>
        <c:axId val="260892288"/>
      </c:lineChart>
      <c:dateAx>
        <c:axId val="260894640"/>
        <c:scaling>
          <c:orientation val="minMax"/>
        </c:scaling>
        <c:delete val="1"/>
        <c:axPos val="b"/>
        <c:numFmt formatCode="&quot;R&quot;yy" sourceLinked="1"/>
        <c:majorTickMark val="none"/>
        <c:minorTickMark val="none"/>
        <c:tickLblPos val="none"/>
        <c:crossAx val="260892288"/>
        <c:crosses val="autoZero"/>
        <c:auto val="1"/>
        <c:lblOffset val="100"/>
        <c:baseTimeUnit val="years"/>
      </c:dateAx>
      <c:valAx>
        <c:axId val="260892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089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987.66</c:v>
                </c:pt>
                <c:pt idx="1">
                  <c:v>893.65</c:v>
                </c:pt>
                <c:pt idx="2">
                  <c:v>775.02</c:v>
                </c:pt>
                <c:pt idx="3">
                  <c:v>717.4</c:v>
                </c:pt>
                <c:pt idx="4">
                  <c:v>682.35</c:v>
                </c:pt>
              </c:numCache>
            </c:numRef>
          </c:val>
          <c:extLst>
            <c:ext xmlns:c16="http://schemas.microsoft.com/office/drawing/2014/chart" uri="{C3380CC4-5D6E-409C-BE32-E72D297353CC}">
              <c16:uniqueId val="{00000000-782C-4940-A590-5F2D82242BC0}"/>
            </c:ext>
          </c:extLst>
        </c:ser>
        <c:dLbls>
          <c:showLegendKey val="0"/>
          <c:showVal val="0"/>
          <c:showCatName val="0"/>
          <c:showSerName val="0"/>
          <c:showPercent val="0"/>
          <c:showBubbleSize val="0"/>
        </c:dLbls>
        <c:gapWidth val="150"/>
        <c:axId val="260893072"/>
        <c:axId val="260891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1546.97</c:v>
                </c:pt>
                <c:pt idx="1">
                  <c:v>1471.36</c:v>
                </c:pt>
                <c:pt idx="2">
                  <c:v>1495.64</c:v>
                </c:pt>
                <c:pt idx="3">
                  <c:v>1331.83</c:v>
                </c:pt>
                <c:pt idx="4">
                  <c:v>958.97</c:v>
                </c:pt>
              </c:numCache>
            </c:numRef>
          </c:val>
          <c:smooth val="0"/>
          <c:extLst>
            <c:ext xmlns:c16="http://schemas.microsoft.com/office/drawing/2014/chart" uri="{C3380CC4-5D6E-409C-BE32-E72D297353CC}">
              <c16:uniqueId val="{00000001-782C-4940-A590-5F2D82242BC0}"/>
            </c:ext>
          </c:extLst>
        </c:ser>
        <c:dLbls>
          <c:showLegendKey val="0"/>
          <c:showVal val="0"/>
          <c:showCatName val="0"/>
          <c:showSerName val="0"/>
          <c:showPercent val="0"/>
          <c:showBubbleSize val="0"/>
        </c:dLbls>
        <c:marker val="1"/>
        <c:smooth val="0"/>
        <c:axId val="260893072"/>
        <c:axId val="260891112"/>
      </c:lineChart>
      <c:dateAx>
        <c:axId val="260893072"/>
        <c:scaling>
          <c:orientation val="minMax"/>
        </c:scaling>
        <c:delete val="1"/>
        <c:axPos val="b"/>
        <c:numFmt formatCode="&quot;R&quot;yy" sourceLinked="1"/>
        <c:majorTickMark val="none"/>
        <c:minorTickMark val="none"/>
        <c:tickLblPos val="none"/>
        <c:crossAx val="260891112"/>
        <c:crosses val="autoZero"/>
        <c:auto val="1"/>
        <c:lblOffset val="100"/>
        <c:baseTimeUnit val="years"/>
      </c:dateAx>
      <c:valAx>
        <c:axId val="260891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089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83.08</c:v>
                </c:pt>
                <c:pt idx="1">
                  <c:v>83.11</c:v>
                </c:pt>
                <c:pt idx="2">
                  <c:v>78.900000000000006</c:v>
                </c:pt>
                <c:pt idx="3">
                  <c:v>81.59</c:v>
                </c:pt>
                <c:pt idx="4">
                  <c:v>81.16</c:v>
                </c:pt>
              </c:numCache>
            </c:numRef>
          </c:val>
          <c:extLst>
            <c:ext xmlns:c16="http://schemas.microsoft.com/office/drawing/2014/chart" uri="{C3380CC4-5D6E-409C-BE32-E72D297353CC}">
              <c16:uniqueId val="{00000000-41DE-44C4-A195-7906DDA81702}"/>
            </c:ext>
          </c:extLst>
        </c:ser>
        <c:dLbls>
          <c:showLegendKey val="0"/>
          <c:showVal val="0"/>
          <c:showCatName val="0"/>
          <c:showSerName val="0"/>
          <c:showPercent val="0"/>
          <c:showBubbleSize val="0"/>
        </c:dLbls>
        <c:gapWidth val="150"/>
        <c:axId val="260893464"/>
        <c:axId val="260893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51.1</c:v>
                </c:pt>
                <c:pt idx="1">
                  <c:v>51.76</c:v>
                </c:pt>
                <c:pt idx="2">
                  <c:v>46.15</c:v>
                </c:pt>
                <c:pt idx="3">
                  <c:v>47.78</c:v>
                </c:pt>
                <c:pt idx="4">
                  <c:v>61.25</c:v>
                </c:pt>
              </c:numCache>
            </c:numRef>
          </c:val>
          <c:smooth val="0"/>
          <c:extLst>
            <c:ext xmlns:c16="http://schemas.microsoft.com/office/drawing/2014/chart" uri="{C3380CC4-5D6E-409C-BE32-E72D297353CC}">
              <c16:uniqueId val="{00000001-41DE-44C4-A195-7906DDA81702}"/>
            </c:ext>
          </c:extLst>
        </c:ser>
        <c:dLbls>
          <c:showLegendKey val="0"/>
          <c:showVal val="0"/>
          <c:showCatName val="0"/>
          <c:showSerName val="0"/>
          <c:showPercent val="0"/>
          <c:showBubbleSize val="0"/>
        </c:dLbls>
        <c:marker val="1"/>
        <c:smooth val="0"/>
        <c:axId val="260893464"/>
        <c:axId val="260893856"/>
      </c:lineChart>
      <c:dateAx>
        <c:axId val="260893464"/>
        <c:scaling>
          <c:orientation val="minMax"/>
        </c:scaling>
        <c:delete val="1"/>
        <c:axPos val="b"/>
        <c:numFmt formatCode="&quot;R&quot;yy" sourceLinked="1"/>
        <c:majorTickMark val="none"/>
        <c:minorTickMark val="none"/>
        <c:tickLblPos val="none"/>
        <c:crossAx val="260893856"/>
        <c:crosses val="autoZero"/>
        <c:auto val="1"/>
        <c:lblOffset val="100"/>
        <c:baseTimeUnit val="years"/>
      </c:dateAx>
      <c:valAx>
        <c:axId val="26089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893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322.87</c:v>
                </c:pt>
                <c:pt idx="1">
                  <c:v>326.36</c:v>
                </c:pt>
                <c:pt idx="2">
                  <c:v>371.63</c:v>
                </c:pt>
                <c:pt idx="3">
                  <c:v>363.93</c:v>
                </c:pt>
                <c:pt idx="4">
                  <c:v>354.1</c:v>
                </c:pt>
              </c:numCache>
            </c:numRef>
          </c:val>
          <c:extLst>
            <c:ext xmlns:c16="http://schemas.microsoft.com/office/drawing/2014/chart" uri="{C3380CC4-5D6E-409C-BE32-E72D297353CC}">
              <c16:uniqueId val="{00000000-541C-42F5-BB0F-FA0E88ABF722}"/>
            </c:ext>
          </c:extLst>
        </c:ser>
        <c:dLbls>
          <c:showLegendKey val="0"/>
          <c:showVal val="0"/>
          <c:showCatName val="0"/>
          <c:showSerName val="0"/>
          <c:showPercent val="0"/>
          <c:showBubbleSize val="0"/>
        </c:dLbls>
        <c:gapWidth val="150"/>
        <c:axId val="260894248"/>
        <c:axId val="260891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269.64</c:v>
                </c:pt>
                <c:pt idx="1">
                  <c:v>276.18</c:v>
                </c:pt>
                <c:pt idx="2">
                  <c:v>315.83</c:v>
                </c:pt>
                <c:pt idx="3">
                  <c:v>319.76</c:v>
                </c:pt>
                <c:pt idx="4">
                  <c:v>279.83</c:v>
                </c:pt>
              </c:numCache>
            </c:numRef>
          </c:val>
          <c:smooth val="0"/>
          <c:extLst>
            <c:ext xmlns:c16="http://schemas.microsoft.com/office/drawing/2014/chart" uri="{C3380CC4-5D6E-409C-BE32-E72D297353CC}">
              <c16:uniqueId val="{00000001-541C-42F5-BB0F-FA0E88ABF722}"/>
            </c:ext>
          </c:extLst>
        </c:ser>
        <c:dLbls>
          <c:showLegendKey val="0"/>
          <c:showVal val="0"/>
          <c:showCatName val="0"/>
          <c:showSerName val="0"/>
          <c:showPercent val="0"/>
          <c:showBubbleSize val="0"/>
        </c:dLbls>
        <c:marker val="1"/>
        <c:smooth val="0"/>
        <c:axId val="260894248"/>
        <c:axId val="260891896"/>
      </c:lineChart>
      <c:dateAx>
        <c:axId val="260894248"/>
        <c:scaling>
          <c:orientation val="minMax"/>
        </c:scaling>
        <c:delete val="1"/>
        <c:axPos val="b"/>
        <c:numFmt formatCode="&quot;R&quot;yy" sourceLinked="1"/>
        <c:majorTickMark val="none"/>
        <c:minorTickMark val="none"/>
        <c:tickLblPos val="none"/>
        <c:crossAx val="260891896"/>
        <c:crosses val="autoZero"/>
        <c:auto val="1"/>
        <c:lblOffset val="100"/>
        <c:baseTimeUnit val="years"/>
      </c:dateAx>
      <c:valAx>
        <c:axId val="260891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894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52" zoomScaleNormal="100" workbookViewId="0">
      <selection activeCell="BJ90" sqref="BJ9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青森県　外ヶ浜町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4996</v>
      </c>
      <c r="AM8" s="44"/>
      <c r="AN8" s="44"/>
      <c r="AO8" s="44"/>
      <c r="AP8" s="44"/>
      <c r="AQ8" s="44"/>
      <c r="AR8" s="44"/>
      <c r="AS8" s="44"/>
      <c r="AT8" s="45">
        <f>データ!$S$6</f>
        <v>230.3</v>
      </c>
      <c r="AU8" s="46"/>
      <c r="AV8" s="46"/>
      <c r="AW8" s="46"/>
      <c r="AX8" s="46"/>
      <c r="AY8" s="46"/>
      <c r="AZ8" s="46"/>
      <c r="BA8" s="46"/>
      <c r="BB8" s="47">
        <f>データ!$T$6</f>
        <v>21.69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61.71</v>
      </c>
      <c r="J10" s="46"/>
      <c r="K10" s="46"/>
      <c r="L10" s="46"/>
      <c r="M10" s="46"/>
      <c r="N10" s="46"/>
      <c r="O10" s="77"/>
      <c r="P10" s="47">
        <f>データ!$P$6</f>
        <v>100</v>
      </c>
      <c r="Q10" s="47"/>
      <c r="R10" s="47"/>
      <c r="S10" s="47"/>
      <c r="T10" s="47"/>
      <c r="U10" s="47"/>
      <c r="V10" s="47"/>
      <c r="W10" s="44">
        <f>データ!$Q$6</f>
        <v>5676</v>
      </c>
      <c r="X10" s="44"/>
      <c r="Y10" s="44"/>
      <c r="Z10" s="44"/>
      <c r="AA10" s="44"/>
      <c r="AB10" s="44"/>
      <c r="AC10" s="44"/>
      <c r="AD10" s="2"/>
      <c r="AE10" s="2"/>
      <c r="AF10" s="2"/>
      <c r="AG10" s="2"/>
      <c r="AH10" s="2"/>
      <c r="AI10" s="2"/>
      <c r="AJ10" s="2"/>
      <c r="AK10" s="2"/>
      <c r="AL10" s="44">
        <f>データ!$U$6</f>
        <v>4938</v>
      </c>
      <c r="AM10" s="44"/>
      <c r="AN10" s="44"/>
      <c r="AO10" s="44"/>
      <c r="AP10" s="44"/>
      <c r="AQ10" s="44"/>
      <c r="AR10" s="44"/>
      <c r="AS10" s="44"/>
      <c r="AT10" s="45">
        <f>データ!$V$6</f>
        <v>129.62</v>
      </c>
      <c r="AU10" s="46"/>
      <c r="AV10" s="46"/>
      <c r="AW10" s="46"/>
      <c r="AX10" s="46"/>
      <c r="AY10" s="46"/>
      <c r="AZ10" s="46"/>
      <c r="BA10" s="46"/>
      <c r="BB10" s="47">
        <f>データ!$W$6</f>
        <v>38.1</v>
      </c>
      <c r="BC10" s="47"/>
      <c r="BD10" s="47"/>
      <c r="BE10" s="47"/>
      <c r="BF10" s="47"/>
      <c r="BG10" s="47"/>
      <c r="BH10" s="47"/>
      <c r="BI10" s="47"/>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71" t="s">
        <v>25</v>
      </c>
      <c r="BM14" s="72"/>
      <c r="BN14" s="72"/>
      <c r="BO14" s="72"/>
      <c r="BP14" s="72"/>
      <c r="BQ14" s="72"/>
      <c r="BR14" s="72"/>
      <c r="BS14" s="72"/>
      <c r="BT14" s="72"/>
      <c r="BU14" s="72"/>
      <c r="BV14" s="72"/>
      <c r="BW14" s="72"/>
      <c r="BX14" s="72"/>
      <c r="BY14" s="72"/>
      <c r="BZ14" s="73"/>
    </row>
    <row r="15" spans="1:78" ht="13.5" customHeight="1" x14ac:dyDescent="0.15">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74"/>
      <c r="BM15" s="75"/>
      <c r="BN15" s="75"/>
      <c r="BO15" s="75"/>
      <c r="BP15" s="75"/>
      <c r="BQ15" s="75"/>
      <c r="BR15" s="75"/>
      <c r="BS15" s="75"/>
      <c r="BT15" s="75"/>
      <c r="BU15" s="75"/>
      <c r="BV15" s="75"/>
      <c r="BW15" s="75"/>
      <c r="BX15" s="75"/>
      <c r="BY15" s="75"/>
      <c r="BZ15" s="7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1" t="s">
        <v>26</v>
      </c>
      <c r="BM45" s="72"/>
      <c r="BN45" s="72"/>
      <c r="BO45" s="72"/>
      <c r="BP45" s="72"/>
      <c r="BQ45" s="72"/>
      <c r="BR45" s="72"/>
      <c r="BS45" s="72"/>
      <c r="BT45" s="72"/>
      <c r="BU45" s="72"/>
      <c r="BV45" s="72"/>
      <c r="BW45" s="72"/>
      <c r="BX45" s="72"/>
      <c r="BY45" s="72"/>
      <c r="BZ45" s="7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4"/>
      <c r="BM46" s="75"/>
      <c r="BN46" s="75"/>
      <c r="BO46" s="75"/>
      <c r="BP46" s="75"/>
      <c r="BQ46" s="75"/>
      <c r="BR46" s="75"/>
      <c r="BS46" s="75"/>
      <c r="BT46" s="75"/>
      <c r="BU46" s="75"/>
      <c r="BV46" s="75"/>
      <c r="BW46" s="75"/>
      <c r="BX46" s="75"/>
      <c r="BY46" s="75"/>
      <c r="BZ46" s="7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68" t="s">
        <v>27</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6"/>
      <c r="BM60" s="57"/>
      <c r="BN60" s="57"/>
      <c r="BO60" s="57"/>
      <c r="BP60" s="57"/>
      <c r="BQ60" s="57"/>
      <c r="BR60" s="57"/>
      <c r="BS60" s="57"/>
      <c r="BT60" s="57"/>
      <c r="BU60" s="57"/>
      <c r="BV60" s="57"/>
      <c r="BW60" s="57"/>
      <c r="BX60" s="57"/>
      <c r="BY60" s="57"/>
      <c r="BZ60" s="58"/>
    </row>
    <row r="61" spans="1:78" ht="13.5" customHeight="1" x14ac:dyDescent="0.15">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1" t="s">
        <v>28</v>
      </c>
      <c r="BM64" s="72"/>
      <c r="BN64" s="72"/>
      <c r="BO64" s="72"/>
      <c r="BP64" s="72"/>
      <c r="BQ64" s="72"/>
      <c r="BR64" s="72"/>
      <c r="BS64" s="72"/>
      <c r="BT64" s="72"/>
      <c r="BU64" s="72"/>
      <c r="BV64" s="72"/>
      <c r="BW64" s="72"/>
      <c r="BX64" s="72"/>
      <c r="BY64" s="72"/>
      <c r="BZ64" s="7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4"/>
      <c r="BM65" s="75"/>
      <c r="BN65" s="75"/>
      <c r="BO65" s="75"/>
      <c r="BP65" s="75"/>
      <c r="BQ65" s="75"/>
      <c r="BR65" s="75"/>
      <c r="BS65" s="75"/>
      <c r="BT65" s="75"/>
      <c r="BU65" s="75"/>
      <c r="BV65" s="75"/>
      <c r="BW65" s="75"/>
      <c r="BX65" s="75"/>
      <c r="BY65" s="75"/>
      <c r="BZ65" s="7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111</v>
      </c>
      <c r="BM66" s="87"/>
      <c r="BN66" s="87"/>
      <c r="BO66" s="87"/>
      <c r="BP66" s="87"/>
      <c r="BQ66" s="87"/>
      <c r="BR66" s="87"/>
      <c r="BS66" s="87"/>
      <c r="BT66" s="87"/>
      <c r="BU66" s="87"/>
      <c r="BV66" s="87"/>
      <c r="BW66" s="87"/>
      <c r="BX66" s="87"/>
      <c r="BY66" s="87"/>
      <c r="BZ66" s="8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AicPlxCI1YCQ1y0rf2PNgv8aeQPS97BGBH1pfxitcEgbqK6gktWyDLGwGCUegZ409cgLAwpwLcuHrGWb8LrvIA==" saltValue="WRDhgMMvq1wBrbAlQCuOk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23078</v>
      </c>
      <c r="D6" s="20">
        <f t="shared" si="3"/>
        <v>46</v>
      </c>
      <c r="E6" s="20">
        <f t="shared" si="3"/>
        <v>1</v>
      </c>
      <c r="F6" s="20">
        <f t="shared" si="3"/>
        <v>0</v>
      </c>
      <c r="G6" s="20">
        <f t="shared" si="3"/>
        <v>5</v>
      </c>
      <c r="H6" s="20" t="str">
        <f t="shared" si="3"/>
        <v>青森県　外ヶ浜町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61.71</v>
      </c>
      <c r="P6" s="21">
        <f t="shared" si="3"/>
        <v>100</v>
      </c>
      <c r="Q6" s="21">
        <f t="shared" si="3"/>
        <v>5676</v>
      </c>
      <c r="R6" s="21">
        <f t="shared" si="3"/>
        <v>4996</v>
      </c>
      <c r="S6" s="21">
        <f t="shared" si="3"/>
        <v>230.3</v>
      </c>
      <c r="T6" s="21">
        <f t="shared" si="3"/>
        <v>21.69</v>
      </c>
      <c r="U6" s="21">
        <f t="shared" si="3"/>
        <v>4938</v>
      </c>
      <c r="V6" s="21">
        <f t="shared" si="3"/>
        <v>129.62</v>
      </c>
      <c r="W6" s="21">
        <f t="shared" si="3"/>
        <v>38.1</v>
      </c>
      <c r="X6" s="22">
        <f>IF(X7="",NA(),X7)</f>
        <v>102.79</v>
      </c>
      <c r="Y6" s="22">
        <f t="shared" ref="Y6:AG6" si="4">IF(Y7="",NA(),Y7)</f>
        <v>102.79</v>
      </c>
      <c r="Z6" s="22">
        <f t="shared" si="4"/>
        <v>102.39</v>
      </c>
      <c r="AA6" s="22">
        <f t="shared" si="4"/>
        <v>102.09</v>
      </c>
      <c r="AB6" s="22">
        <f t="shared" si="4"/>
        <v>103.12</v>
      </c>
      <c r="AC6" s="22">
        <f t="shared" si="4"/>
        <v>103.57</v>
      </c>
      <c r="AD6" s="22">
        <f t="shared" si="4"/>
        <v>100.97</v>
      </c>
      <c r="AE6" s="22">
        <f t="shared" si="4"/>
        <v>101.68</v>
      </c>
      <c r="AF6" s="22">
        <f t="shared" si="4"/>
        <v>97.35</v>
      </c>
      <c r="AG6" s="22">
        <f t="shared" si="4"/>
        <v>101.77</v>
      </c>
      <c r="AH6" s="21" t="str">
        <f>IF(AH7="","",IF(AH7="-","【-】","【"&amp;SUBSTITUTE(TEXT(AH7,"#,##0.00"),"-","△")&amp;"】"))</f>
        <v>【102.02】</v>
      </c>
      <c r="AI6" s="21">
        <f>IF(AI7="",NA(),AI7)</f>
        <v>0</v>
      </c>
      <c r="AJ6" s="21">
        <f t="shared" ref="AJ6:AR6" si="5">IF(AJ7="",NA(),AJ7)</f>
        <v>0</v>
      </c>
      <c r="AK6" s="21">
        <f t="shared" si="5"/>
        <v>0</v>
      </c>
      <c r="AL6" s="21">
        <f t="shared" si="5"/>
        <v>0</v>
      </c>
      <c r="AM6" s="21">
        <f t="shared" si="5"/>
        <v>0</v>
      </c>
      <c r="AN6" s="22">
        <f t="shared" si="5"/>
        <v>5.78</v>
      </c>
      <c r="AO6" s="22">
        <f t="shared" si="5"/>
        <v>8.73</v>
      </c>
      <c r="AP6" s="22">
        <f t="shared" si="5"/>
        <v>15.24</v>
      </c>
      <c r="AQ6" s="22">
        <f t="shared" si="5"/>
        <v>25.06</v>
      </c>
      <c r="AR6" s="22">
        <f t="shared" si="5"/>
        <v>16.12</v>
      </c>
      <c r="AS6" s="21" t="str">
        <f>IF(AS7="","",IF(AS7="-","【-】","【"&amp;SUBSTITUTE(TEXT(AS7,"#,##0.00"),"-","△")&amp;"】"))</f>
        <v>【26.96】</v>
      </c>
      <c r="AT6" s="22">
        <f>IF(AT7="",NA(),AT7)</f>
        <v>82.77</v>
      </c>
      <c r="AU6" s="22">
        <f t="shared" ref="AU6:BC6" si="6">IF(AU7="",NA(),AU7)</f>
        <v>72.650000000000006</v>
      </c>
      <c r="AV6" s="22">
        <f t="shared" si="6"/>
        <v>61.57</v>
      </c>
      <c r="AW6" s="22">
        <f t="shared" si="6"/>
        <v>52.62</v>
      </c>
      <c r="AX6" s="22">
        <f t="shared" si="6"/>
        <v>54.24</v>
      </c>
      <c r="AY6" s="22">
        <f t="shared" si="6"/>
        <v>92.24</v>
      </c>
      <c r="AZ6" s="22">
        <f t="shared" si="6"/>
        <v>116</v>
      </c>
      <c r="BA6" s="22">
        <f t="shared" si="6"/>
        <v>132.63999999999999</v>
      </c>
      <c r="BB6" s="22">
        <f t="shared" si="6"/>
        <v>134.22</v>
      </c>
      <c r="BC6" s="22">
        <f t="shared" si="6"/>
        <v>157.71</v>
      </c>
      <c r="BD6" s="21" t="str">
        <f>IF(BD7="","",IF(BD7="-","【-】","【"&amp;SUBSTITUTE(TEXT(BD7,"#,##0.00"),"-","△")&amp;"】"))</f>
        <v>【142.39】</v>
      </c>
      <c r="BE6" s="22">
        <f>IF(BE7="",NA(),BE7)</f>
        <v>987.66</v>
      </c>
      <c r="BF6" s="22">
        <f t="shared" ref="BF6:BN6" si="7">IF(BF7="",NA(),BF7)</f>
        <v>893.65</v>
      </c>
      <c r="BG6" s="22">
        <f t="shared" si="7"/>
        <v>775.02</v>
      </c>
      <c r="BH6" s="22">
        <f t="shared" si="7"/>
        <v>717.4</v>
      </c>
      <c r="BI6" s="22">
        <f t="shared" si="7"/>
        <v>682.35</v>
      </c>
      <c r="BJ6" s="22">
        <f t="shared" si="7"/>
        <v>1546.97</v>
      </c>
      <c r="BK6" s="22">
        <f t="shared" si="7"/>
        <v>1471.36</v>
      </c>
      <c r="BL6" s="22">
        <f t="shared" si="7"/>
        <v>1495.64</v>
      </c>
      <c r="BM6" s="22">
        <f t="shared" si="7"/>
        <v>1331.83</v>
      </c>
      <c r="BN6" s="22">
        <f t="shared" si="7"/>
        <v>958.97</v>
      </c>
      <c r="BO6" s="21" t="str">
        <f>IF(BO7="","",IF(BO7="-","【-】","【"&amp;SUBSTITUTE(TEXT(BO7,"#,##0.00"),"-","△")&amp;"】"))</f>
        <v>【1,043.36】</v>
      </c>
      <c r="BP6" s="22">
        <f>IF(BP7="",NA(),BP7)</f>
        <v>83.08</v>
      </c>
      <c r="BQ6" s="22">
        <f t="shared" ref="BQ6:BY6" si="8">IF(BQ7="",NA(),BQ7)</f>
        <v>83.11</v>
      </c>
      <c r="BR6" s="22">
        <f t="shared" si="8"/>
        <v>78.900000000000006</v>
      </c>
      <c r="BS6" s="22">
        <f t="shared" si="8"/>
        <v>81.59</v>
      </c>
      <c r="BT6" s="22">
        <f t="shared" si="8"/>
        <v>81.16</v>
      </c>
      <c r="BU6" s="22">
        <f t="shared" si="8"/>
        <v>51.1</v>
      </c>
      <c r="BV6" s="22">
        <f t="shared" si="8"/>
        <v>51.76</v>
      </c>
      <c r="BW6" s="22">
        <f t="shared" si="8"/>
        <v>46.15</v>
      </c>
      <c r="BX6" s="22">
        <f t="shared" si="8"/>
        <v>47.78</v>
      </c>
      <c r="BY6" s="22">
        <f t="shared" si="8"/>
        <v>61.25</v>
      </c>
      <c r="BZ6" s="21" t="str">
        <f>IF(BZ7="","",IF(BZ7="-","【-】","【"&amp;SUBSTITUTE(TEXT(BZ7,"#,##0.00"),"-","△")&amp;"】"))</f>
        <v>【56.19】</v>
      </c>
      <c r="CA6" s="22">
        <f>IF(CA7="",NA(),CA7)</f>
        <v>322.87</v>
      </c>
      <c r="CB6" s="22">
        <f t="shared" ref="CB6:CJ6" si="9">IF(CB7="",NA(),CB7)</f>
        <v>326.36</v>
      </c>
      <c r="CC6" s="22">
        <f t="shared" si="9"/>
        <v>371.63</v>
      </c>
      <c r="CD6" s="22">
        <f t="shared" si="9"/>
        <v>363.93</v>
      </c>
      <c r="CE6" s="22">
        <f t="shared" si="9"/>
        <v>354.1</v>
      </c>
      <c r="CF6" s="22">
        <f t="shared" si="9"/>
        <v>269.64</v>
      </c>
      <c r="CG6" s="22">
        <f t="shared" si="9"/>
        <v>276.18</v>
      </c>
      <c r="CH6" s="22">
        <f t="shared" si="9"/>
        <v>315.83</v>
      </c>
      <c r="CI6" s="22">
        <f t="shared" si="9"/>
        <v>319.76</v>
      </c>
      <c r="CJ6" s="22">
        <f t="shared" si="9"/>
        <v>279.83</v>
      </c>
      <c r="CK6" s="21" t="str">
        <f>IF(CK7="","",IF(CK7="-","【-】","【"&amp;SUBSTITUTE(TEXT(CK7,"#,##0.00"),"-","△")&amp;"】"))</f>
        <v>【285.60】</v>
      </c>
      <c r="CL6" s="22">
        <f>IF(CL7="",NA(),CL7)</f>
        <v>51.29</v>
      </c>
      <c r="CM6" s="22">
        <f t="shared" ref="CM6:CU6" si="10">IF(CM7="",NA(),CM7)</f>
        <v>49.25</v>
      </c>
      <c r="CN6" s="22">
        <f t="shared" si="10"/>
        <v>48.13</v>
      </c>
      <c r="CO6" s="22">
        <f t="shared" si="10"/>
        <v>43.95</v>
      </c>
      <c r="CP6" s="22">
        <f t="shared" si="10"/>
        <v>42.13</v>
      </c>
      <c r="CQ6" s="22">
        <f t="shared" si="10"/>
        <v>54.14</v>
      </c>
      <c r="CR6" s="22">
        <f t="shared" si="10"/>
        <v>53.79</v>
      </c>
      <c r="CS6" s="22">
        <f t="shared" si="10"/>
        <v>56.4</v>
      </c>
      <c r="CT6" s="22">
        <f t="shared" si="10"/>
        <v>54.97</v>
      </c>
      <c r="CU6" s="22">
        <f t="shared" si="10"/>
        <v>54.69</v>
      </c>
      <c r="CV6" s="21" t="str">
        <f>IF(CV7="","",IF(CV7="-","【-】","【"&amp;SUBSTITUTE(TEXT(CV7,"#,##0.00"),"-","△")&amp;"】"))</f>
        <v>【48.33】</v>
      </c>
      <c r="CW6" s="22">
        <f>IF(CW7="",NA(),CW7)</f>
        <v>71.989999999999995</v>
      </c>
      <c r="CX6" s="22">
        <f t="shared" ref="CX6:DF6" si="11">IF(CX7="",NA(),CX7)</f>
        <v>75.069999999999993</v>
      </c>
      <c r="CY6" s="22">
        <f t="shared" si="11"/>
        <v>73.95</v>
      </c>
      <c r="CZ6" s="22">
        <f t="shared" si="11"/>
        <v>78.47</v>
      </c>
      <c r="DA6" s="22">
        <f t="shared" si="11"/>
        <v>80.52</v>
      </c>
      <c r="DB6" s="22">
        <f t="shared" si="11"/>
        <v>76.239999999999995</v>
      </c>
      <c r="DC6" s="22">
        <f t="shared" si="11"/>
        <v>73.81</v>
      </c>
      <c r="DD6" s="22">
        <f t="shared" si="11"/>
        <v>73.099999999999994</v>
      </c>
      <c r="DE6" s="22">
        <f t="shared" si="11"/>
        <v>71.36</v>
      </c>
      <c r="DF6" s="22">
        <f t="shared" si="11"/>
        <v>71.44</v>
      </c>
      <c r="DG6" s="21" t="str">
        <f>IF(DG7="","",IF(DG7="-","【-】","【"&amp;SUBSTITUTE(TEXT(DG7,"#,##0.00"),"-","△")&amp;"】"))</f>
        <v>【70.34】</v>
      </c>
      <c r="DH6" s="22">
        <f>IF(DH7="",NA(),DH7)</f>
        <v>49.39</v>
      </c>
      <c r="DI6" s="22">
        <f t="shared" ref="DI6:DQ6" si="12">IF(DI7="",NA(),DI7)</f>
        <v>51.4</v>
      </c>
      <c r="DJ6" s="22">
        <f t="shared" si="12"/>
        <v>53.27</v>
      </c>
      <c r="DK6" s="22">
        <f t="shared" si="12"/>
        <v>54.86</v>
      </c>
      <c r="DL6" s="22">
        <f t="shared" si="12"/>
        <v>56.53</v>
      </c>
      <c r="DM6" s="22">
        <f t="shared" si="12"/>
        <v>31.44</v>
      </c>
      <c r="DN6" s="22">
        <f t="shared" si="12"/>
        <v>35.43</v>
      </c>
      <c r="DO6" s="22">
        <f t="shared" si="12"/>
        <v>41.69</v>
      </c>
      <c r="DP6" s="22">
        <f t="shared" si="12"/>
        <v>45.06</v>
      </c>
      <c r="DQ6" s="22">
        <f t="shared" si="12"/>
        <v>37.1</v>
      </c>
      <c r="DR6" s="21" t="str">
        <f>IF(DR7="","",IF(DR7="-","【-】","【"&amp;SUBSTITUTE(TEXT(DR7,"#,##0.00"),"-","△")&amp;"】"))</f>
        <v>【35.50】</v>
      </c>
      <c r="DS6" s="21">
        <f>IF(DS7="",NA(),DS7)</f>
        <v>0</v>
      </c>
      <c r="DT6" s="21">
        <f t="shared" ref="DT6:EB6" si="13">IF(DT7="",NA(),DT7)</f>
        <v>0</v>
      </c>
      <c r="DU6" s="21">
        <f t="shared" si="13"/>
        <v>0</v>
      </c>
      <c r="DV6" s="22">
        <f t="shared" si="13"/>
        <v>14.89</v>
      </c>
      <c r="DW6" s="22">
        <f t="shared" si="13"/>
        <v>14.89</v>
      </c>
      <c r="DX6" s="22">
        <f t="shared" si="13"/>
        <v>10.78</v>
      </c>
      <c r="DY6" s="22">
        <f t="shared" si="13"/>
        <v>11.16</v>
      </c>
      <c r="DZ6" s="22">
        <f t="shared" si="13"/>
        <v>14.82</v>
      </c>
      <c r="EA6" s="22">
        <f t="shared" si="13"/>
        <v>17.05</v>
      </c>
      <c r="EB6" s="22">
        <f t="shared" si="13"/>
        <v>18.22</v>
      </c>
      <c r="EC6" s="21" t="str">
        <f>IF(EC7="","",IF(EC7="-","【-】","【"&amp;SUBSTITUTE(TEXT(EC7,"#,##0.00"),"-","△")&amp;"】"))</f>
        <v>【16.16】</v>
      </c>
      <c r="ED6" s="21">
        <f>IF(ED7="",NA(),ED7)</f>
        <v>0</v>
      </c>
      <c r="EE6" s="21">
        <f t="shared" ref="EE6:EM6" si="14">IF(EE7="",NA(),EE7)</f>
        <v>0</v>
      </c>
      <c r="EF6" s="21">
        <f t="shared" si="14"/>
        <v>0</v>
      </c>
      <c r="EG6" s="21">
        <f t="shared" si="14"/>
        <v>0</v>
      </c>
      <c r="EH6" s="21">
        <f t="shared" si="14"/>
        <v>0</v>
      </c>
      <c r="EI6" s="22">
        <f t="shared" si="14"/>
        <v>0.26</v>
      </c>
      <c r="EJ6" s="22">
        <f t="shared" si="14"/>
        <v>0.28999999999999998</v>
      </c>
      <c r="EK6" s="22">
        <f t="shared" si="14"/>
        <v>1.8</v>
      </c>
      <c r="EL6" s="22">
        <f t="shared" si="14"/>
        <v>0.28999999999999998</v>
      </c>
      <c r="EM6" s="22">
        <f t="shared" si="14"/>
        <v>0.32</v>
      </c>
      <c r="EN6" s="21" t="str">
        <f>IF(EN7="","",IF(EN7="-","【-】","【"&amp;SUBSTITUTE(TEXT(EN7,"#,##0.00"),"-","△")&amp;"】"))</f>
        <v>【0.28】</v>
      </c>
    </row>
    <row r="7" spans="1:144" s="23" customFormat="1" x14ac:dyDescent="0.15">
      <c r="A7" s="15"/>
      <c r="B7" s="24">
        <v>2024</v>
      </c>
      <c r="C7" s="24">
        <v>23078</v>
      </c>
      <c r="D7" s="24">
        <v>46</v>
      </c>
      <c r="E7" s="24">
        <v>1</v>
      </c>
      <c r="F7" s="24">
        <v>0</v>
      </c>
      <c r="G7" s="24">
        <v>5</v>
      </c>
      <c r="H7" s="24" t="s">
        <v>93</v>
      </c>
      <c r="I7" s="24" t="s">
        <v>94</v>
      </c>
      <c r="J7" s="24" t="s">
        <v>95</v>
      </c>
      <c r="K7" s="24" t="s">
        <v>96</v>
      </c>
      <c r="L7" s="24" t="s">
        <v>97</v>
      </c>
      <c r="M7" s="24" t="s">
        <v>98</v>
      </c>
      <c r="N7" s="25" t="s">
        <v>99</v>
      </c>
      <c r="O7" s="25">
        <v>61.71</v>
      </c>
      <c r="P7" s="25">
        <v>100</v>
      </c>
      <c r="Q7" s="25">
        <v>5676</v>
      </c>
      <c r="R7" s="25">
        <v>4996</v>
      </c>
      <c r="S7" s="25">
        <v>230.3</v>
      </c>
      <c r="T7" s="25">
        <v>21.69</v>
      </c>
      <c r="U7" s="25">
        <v>4938</v>
      </c>
      <c r="V7" s="25">
        <v>129.62</v>
      </c>
      <c r="W7" s="25">
        <v>38.1</v>
      </c>
      <c r="X7" s="25">
        <v>102.79</v>
      </c>
      <c r="Y7" s="25">
        <v>102.79</v>
      </c>
      <c r="Z7" s="25">
        <v>102.39</v>
      </c>
      <c r="AA7" s="25">
        <v>102.09</v>
      </c>
      <c r="AB7" s="25">
        <v>103.12</v>
      </c>
      <c r="AC7" s="25">
        <v>103.57</v>
      </c>
      <c r="AD7" s="25">
        <v>100.97</v>
      </c>
      <c r="AE7" s="25">
        <v>101.68</v>
      </c>
      <c r="AF7" s="25">
        <v>97.35</v>
      </c>
      <c r="AG7" s="25">
        <v>101.77</v>
      </c>
      <c r="AH7" s="25">
        <v>102.02</v>
      </c>
      <c r="AI7" s="25">
        <v>0</v>
      </c>
      <c r="AJ7" s="25">
        <v>0</v>
      </c>
      <c r="AK7" s="25">
        <v>0</v>
      </c>
      <c r="AL7" s="25">
        <v>0</v>
      </c>
      <c r="AM7" s="25">
        <v>0</v>
      </c>
      <c r="AN7" s="25">
        <v>5.78</v>
      </c>
      <c r="AO7" s="25">
        <v>8.73</v>
      </c>
      <c r="AP7" s="25">
        <v>15.24</v>
      </c>
      <c r="AQ7" s="25">
        <v>25.06</v>
      </c>
      <c r="AR7" s="25">
        <v>16.12</v>
      </c>
      <c r="AS7" s="25">
        <v>26.96</v>
      </c>
      <c r="AT7" s="25">
        <v>82.77</v>
      </c>
      <c r="AU7" s="25">
        <v>72.650000000000006</v>
      </c>
      <c r="AV7" s="25">
        <v>61.57</v>
      </c>
      <c r="AW7" s="25">
        <v>52.62</v>
      </c>
      <c r="AX7" s="25">
        <v>54.24</v>
      </c>
      <c r="AY7" s="25">
        <v>92.24</v>
      </c>
      <c r="AZ7" s="25">
        <v>116</v>
      </c>
      <c r="BA7" s="25">
        <v>132.63999999999999</v>
      </c>
      <c r="BB7" s="25">
        <v>134.22</v>
      </c>
      <c r="BC7" s="25">
        <v>157.71</v>
      </c>
      <c r="BD7" s="25">
        <v>142.38999999999999</v>
      </c>
      <c r="BE7" s="25">
        <v>987.66</v>
      </c>
      <c r="BF7" s="25">
        <v>893.65</v>
      </c>
      <c r="BG7" s="25">
        <v>775.02</v>
      </c>
      <c r="BH7" s="25">
        <v>717.4</v>
      </c>
      <c r="BI7" s="25">
        <v>682.35</v>
      </c>
      <c r="BJ7" s="25">
        <v>1546.97</v>
      </c>
      <c r="BK7" s="25">
        <v>1471.36</v>
      </c>
      <c r="BL7" s="25">
        <v>1495.64</v>
      </c>
      <c r="BM7" s="25">
        <v>1331.83</v>
      </c>
      <c r="BN7" s="25">
        <v>958.97</v>
      </c>
      <c r="BO7" s="25">
        <v>1043.3599999999999</v>
      </c>
      <c r="BP7" s="25">
        <v>83.08</v>
      </c>
      <c r="BQ7" s="25">
        <v>83.11</v>
      </c>
      <c r="BR7" s="25">
        <v>78.900000000000006</v>
      </c>
      <c r="BS7" s="25">
        <v>81.59</v>
      </c>
      <c r="BT7" s="25">
        <v>81.16</v>
      </c>
      <c r="BU7" s="25">
        <v>51.1</v>
      </c>
      <c r="BV7" s="25">
        <v>51.76</v>
      </c>
      <c r="BW7" s="25">
        <v>46.15</v>
      </c>
      <c r="BX7" s="25">
        <v>47.78</v>
      </c>
      <c r="BY7" s="25">
        <v>61.25</v>
      </c>
      <c r="BZ7" s="25">
        <v>56.19</v>
      </c>
      <c r="CA7" s="25">
        <v>322.87</v>
      </c>
      <c r="CB7" s="25">
        <v>326.36</v>
      </c>
      <c r="CC7" s="25">
        <v>371.63</v>
      </c>
      <c r="CD7" s="25">
        <v>363.93</v>
      </c>
      <c r="CE7" s="25">
        <v>354.1</v>
      </c>
      <c r="CF7" s="25">
        <v>269.64</v>
      </c>
      <c r="CG7" s="25">
        <v>276.18</v>
      </c>
      <c r="CH7" s="25">
        <v>315.83</v>
      </c>
      <c r="CI7" s="25">
        <v>319.76</v>
      </c>
      <c r="CJ7" s="25">
        <v>279.83</v>
      </c>
      <c r="CK7" s="25">
        <v>285.60000000000002</v>
      </c>
      <c r="CL7" s="25">
        <v>51.29</v>
      </c>
      <c r="CM7" s="25">
        <v>49.25</v>
      </c>
      <c r="CN7" s="25">
        <v>48.13</v>
      </c>
      <c r="CO7" s="25">
        <v>43.95</v>
      </c>
      <c r="CP7" s="25">
        <v>42.13</v>
      </c>
      <c r="CQ7" s="25">
        <v>54.14</v>
      </c>
      <c r="CR7" s="25">
        <v>53.79</v>
      </c>
      <c r="CS7" s="25">
        <v>56.4</v>
      </c>
      <c r="CT7" s="25">
        <v>54.97</v>
      </c>
      <c r="CU7" s="25">
        <v>54.69</v>
      </c>
      <c r="CV7" s="25">
        <v>48.33</v>
      </c>
      <c r="CW7" s="25">
        <v>71.989999999999995</v>
      </c>
      <c r="CX7" s="25">
        <v>75.069999999999993</v>
      </c>
      <c r="CY7" s="25">
        <v>73.95</v>
      </c>
      <c r="CZ7" s="25">
        <v>78.47</v>
      </c>
      <c r="DA7" s="25">
        <v>80.52</v>
      </c>
      <c r="DB7" s="25">
        <v>76.239999999999995</v>
      </c>
      <c r="DC7" s="25">
        <v>73.81</v>
      </c>
      <c r="DD7" s="25">
        <v>73.099999999999994</v>
      </c>
      <c r="DE7" s="25">
        <v>71.36</v>
      </c>
      <c r="DF7" s="25">
        <v>71.44</v>
      </c>
      <c r="DG7" s="25">
        <v>70.34</v>
      </c>
      <c r="DH7" s="25">
        <v>49.39</v>
      </c>
      <c r="DI7" s="25">
        <v>51.4</v>
      </c>
      <c r="DJ7" s="25">
        <v>53.27</v>
      </c>
      <c r="DK7" s="25">
        <v>54.86</v>
      </c>
      <c r="DL7" s="25">
        <v>56.53</v>
      </c>
      <c r="DM7" s="25">
        <v>31.44</v>
      </c>
      <c r="DN7" s="25">
        <v>35.43</v>
      </c>
      <c r="DO7" s="25">
        <v>41.69</v>
      </c>
      <c r="DP7" s="25">
        <v>45.06</v>
      </c>
      <c r="DQ7" s="25">
        <v>37.1</v>
      </c>
      <c r="DR7" s="25">
        <v>35.5</v>
      </c>
      <c r="DS7" s="25">
        <v>0</v>
      </c>
      <c r="DT7" s="25">
        <v>0</v>
      </c>
      <c r="DU7" s="25">
        <v>0</v>
      </c>
      <c r="DV7" s="25">
        <v>14.89</v>
      </c>
      <c r="DW7" s="25">
        <v>14.89</v>
      </c>
      <c r="DX7" s="25">
        <v>10.78</v>
      </c>
      <c r="DY7" s="25">
        <v>11.16</v>
      </c>
      <c r="DZ7" s="25">
        <v>14.82</v>
      </c>
      <c r="EA7" s="25">
        <v>17.05</v>
      </c>
      <c r="EB7" s="25">
        <v>18.22</v>
      </c>
      <c r="EC7" s="25">
        <v>16.16</v>
      </c>
      <c r="ED7" s="25">
        <v>0</v>
      </c>
      <c r="EE7" s="25">
        <v>0</v>
      </c>
      <c r="EF7" s="25">
        <v>0</v>
      </c>
      <c r="EG7" s="25">
        <v>0</v>
      </c>
      <c r="EH7" s="25">
        <v>0</v>
      </c>
      <c r="EI7" s="25">
        <v>0.26</v>
      </c>
      <c r="EJ7" s="25">
        <v>0.28999999999999998</v>
      </c>
      <c r="EK7" s="25">
        <v>1.8</v>
      </c>
      <c r="EL7" s="25">
        <v>0.28999999999999998</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　真大</cp:lastModifiedBy>
  <cp:lastPrinted>2026-01-21T02:44:00Z</cp:lastPrinted>
  <dcterms:created xsi:type="dcterms:W3CDTF">2025-12-12T09:10:40Z</dcterms:created>
  <dcterms:modified xsi:type="dcterms:W3CDTF">2026-02-16T06:45:02Z</dcterms:modified>
  <cp:category/>
</cp:coreProperties>
</file>