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A+leg+WEBB/I9YmsNQsmQB20w7TflxIDexgLTdjNymJvxvuDU9wx4jzTnoUySgoQsLUnHBP6Avvd8EyRT6Hn/g==" workbookSaltValue="l/AZkmpNiVNzMsoi09omHw==" workbookSpinCount="100000"/>
  <bookViews>
    <workbookView xWindow="0" yWindow="0" windowWidth="28800" windowHeight="12300"/>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<sst xmlns="http://schemas.openxmlformats.org/spreadsheetml/2006/main" xmlns:r="http://schemas.openxmlformats.org/officeDocument/2006/relationships" count="114" uniqueCount="114">
  <si>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</si>
  <si>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</si>
  <si>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</si>
  <si>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</si>
  <si>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</si>
  <si>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</si>
  <si>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</si>
  <si>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</si>
  <si>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</si>
  <si>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</si>
  <si>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</si>
  <si>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</si>
  <si>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</si>
  <si>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特定環境保全公共下水道</t>
  </si>
  <si>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</si>
  <si>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</si>
  <si>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</si>
  <si>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</si>
  <si>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</si>
  <si>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</si>
  <si>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</si>
  <si>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</si>
  <si>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</si>
  <si>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</si>
  <si>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</si>
  <si>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</si>
  <si>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</si>
  <si>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</si>
  <si>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</si>
  <si>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</si>
  <si>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</si>
  <si>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</si>
  <si>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</si>
  <si>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</si>
  <si>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</si>
  <si>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</si>
  <si>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</si>
  <si>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</si>
  <si>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</si>
  <si>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</si>
  <si>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</si>
  <si>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</si>
  <si>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</si>
  <si>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</si>
  <si>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</si>
  <si>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</si>
  <si>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</si>
  <si>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</si>
  <si>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</si>
  <si>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</si>
  <si>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</si>
  <si>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</si>
  <si>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</si>
  <si>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</si>
  <si>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</si>
  <si>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</si>
  <si>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</si>
  <si>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</si>
  <si>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</si>
  <si>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</si>
  <si>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</si>
  <si>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</si>
  <si>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</si>
  <si>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</si>
  <si>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</si>
  <si>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</si>
  <si>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</si>
  <si>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</si>
  <si>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</si>
  <si>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</si>
  <si>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</si>
  <si>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</si>
  <si>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</si>
  <si>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</si>
  <si>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</si>
  <si>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</si>
  <si>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</si>
  <si>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</si>
  <si>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</si>
  <si>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</si>
  <si>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</si>
  <si>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</si>
  <si>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</si>
  <si>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</si>
  <si>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</si>
  <si>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</si>
  <si>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</si>
  <si>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</si>
  <si>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</si>
  <si>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</si>
  <si>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</si>
  <si>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</si>
  <si>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</si>
  <si>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</si>
  <si>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</si>
  <si>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</si>
  <si>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青森県　外ヶ浜町</t>
  </si>
  <si>
    <t>法適用</t>
  </si>
  <si>
    <t>下水道事業</t>
  </si>
  <si>
    <t>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</si>
  <si>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</si>
  <si>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</si>
  <si>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</si>
  <si>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</si>
  <si>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</si>
  <si>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</si>
  <si>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</si>
  <si>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</si>
  <si>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</si>
  <si>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</si>
  <si>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</si>
  <si>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供用開始から10年以上が経過しており、平成29年度にストックマネジメント計画を策定し、各施設の長寿命化を図っている。施設改築等の財源の確保や経営に与える影響等を踏まえた分析を行った上で、施設の改築や点検・調査等を進めていく。
　管渠については、最も古いもので布設からの経過年数が25年以上という現状なので、管路の標準耐用年数が50年であるということを考慮すると、現段階では更新しない予定である。</t>
  </si>
  <si>
    <t>　多額の企業債残高により収入の大部分を一般会計からの繰入金が占めていることや施設の維持管理費の増加によって、非常に厳しい経営状態であるため、使用料や汚水処理費等の見直しを検討していくことが必要であると考えられる。現状を把握し、将来の見込み等を踏まえた上で、経営改善に向けた取り組みを行っていく。
　施設の老朽化による改築については、ストックマネジメント計画に基づきながら計画的に更新し、電気・機械設備等の長寿命化を図っていく。</t>
  </si>
  <si>
    <t>①経常収支比率は100％を超える状況だが令和6年度も単年度の収支不足が生じたため、基準外繰入を実施している。事業規模に対して下水道使用料が少ないことが原因である。
③流動比率は、類似団体と比較すると約5.35倍の差がある。流動負債の約98.9％が企業債の償還であるため比率の改善は困難であるが、使用料増加に向けて加入促進を努めていく。
④企業債残高対事業規模比率は、類似団体の約6.2倍であり、依然として高い比率となっている。これは事業規模を大きく上回る企業債残高であり、厳しい財政状況である。
⑤経費回収率は、類似団体と比較すると約78.5％下回っている。前年度に比べて約2.1％の減少だが使用料収入の減少が主な要因である。
⑥汚水処理原価は、類似団体と比較すると約4.1倍上回っている。令和5年度と比較して2.5％の増加であり、有収水量の減少が主な要因である。引き続き汚水処理費の削減に向けて取組みしていく。
⑧水洗化率は、類似団体と比較すると大幅な差があるが前年度と比べると15.3％上回っている。増加の要因は、令和5年度の処理人口の計上誤りによる増加である。（R5：790人、R6：572人）処理区域内は、世帯数の減少と高齢世帯の増加が著しいため、下水道の加入促進を行い、水洗化率の向上に努めていく。</t>
    <rPh sb="89" eb="91">
      <t>ルイジ</t>
    </rPh>
    <rPh sb="91" eb="93">
      <t>ダンタイ</t>
    </rPh>
    <rPh sb="94" eb="96">
      <t>ヒカク</t>
    </rPh>
    <rPh sb="99" eb="100">
      <t>ヤク</t>
    </rPh>
    <rPh sb="104" eb="105">
      <t>バイ</t>
    </rPh>
    <rPh sb="106" eb="107">
      <t>サ</t>
    </rPh>
    <rPh sb="296" eb="299">
      <t>シヨウリョウ</t>
    </rPh>
    <rPh sb="299" eb="301">
      <t>シュウニュウ</t>
    </rPh>
    <rPh sb="302" eb="304">
      <t>ゲンショウ</t>
    </rPh>
    <rPh sb="345" eb="347">
      <t>レイワ</t>
    </rPh>
    <rPh sb="348" eb="350">
      <t>ネンド</t>
    </rPh>
    <rPh sb="351" eb="353">
      <t>ヒカク</t>
    </rPh>
    <rPh sb="360" eb="362">
      <t>ゾウカ</t>
    </rPh>
    <rPh sb="366" eb="368">
      <t>ユウシュウ</t>
    </rPh>
    <rPh sb="368" eb="370">
      <t>スイリョウ</t>
    </rPh>
    <rPh sb="371" eb="373">
      <t>ゲンショウ</t>
    </rPh>
    <rPh sb="382" eb="383">
      <t>ヒ</t>
    </rPh>
    <rPh sb="384" eb="385">
      <t>ツヅ</t>
    </rPh>
    <rPh sb="452" eb="454">
      <t>ゾウカ</t>
    </rPh>
    <rPh sb="455" eb="457">
      <t>ヨウイン</t>
    </rPh>
    <rPh sb="459" eb="461">
      <t>レイワ</t>
    </rPh>
    <rPh sb="462" eb="464">
      <t>ネンド</t>
    </rPh>
    <rPh sb="465" eb="467">
      <t>ショリ</t>
    </rPh>
    <rPh sb="467" eb="469">
      <t>ジンコウ</t>
    </rPh>
    <rPh sb="470" eb="472">
      <t>ケイジョウ</t>
    </rPh>
    <rPh sb="472" eb="473">
      <t>アヤマ</t>
    </rPh>
    <rPh sb="477" eb="479">
      <t>ゾウカ</t>
    </rPh>
    <rPh sb="490" eb="491">
      <t>ニン</t>
    </rPh>
    <rPh sb="498" eb="499">
      <t>ニン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</si>
</sst>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6.e-002</c:v>
                </c:pt>
                <c:pt idx="4">
                  <c:v>5.e-002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83.28</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42.09</c:v>
                </c:pt>
                <c:pt idx="4">
                  <c:v>42.15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42.38</c:v>
                </c:pt>
                <c:pt idx="4">
                  <c:v>48.87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84.73</c:v>
                </c:pt>
                <c:pt idx="4">
                  <c:v>84.21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114.34</c:v>
                </c:pt>
                <c:pt idx="4">
                  <c:v>102.66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107.11</c:v>
                </c:pt>
                <c:pt idx="4">
                  <c:v>106.38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57.58</c:v>
                </c:pt>
                <c:pt idx="4">
                  <c:v>60.04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26.77</c:v>
                </c:pt>
                <c:pt idx="4">
                  <c:v>27.46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7.0000000000000007e-002</c:v>
                </c:pt>
                <c:pt idx="4">
                  <c:v>2.e-002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69.540000000000006</c:v>
                </c:pt>
                <c:pt idx="4">
                  <c:v>70.63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-1.62</c:v>
                </c:pt>
                <c:pt idx="4">
                  <c:v>9.9600000000000009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50.63</c:v>
                </c:pt>
                <c:pt idx="4">
                  <c:v>53.28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7135.65</c:v>
                </c:pt>
                <c:pt idx="4">
                  <c:v>7066.03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1168.69</c:v>
                </c:pt>
                <c:pt idx="4">
                  <c:v>1142.44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14.58</c:v>
                </c:pt>
                <c:pt idx="4">
                  <c:v>14.28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70.709999999999994</c:v>
                </c:pt>
                <c:pt idx="4">
                  <c:v>66.63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1005.1</c:v>
                </c:pt>
                <c:pt idx="4">
                  <c:v>1030.94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233.15</c:v>
                </c:pt>
                <c:pt idx="4">
                  <c:v>252.17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【105.07】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【63.54】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【50.90】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【1,099.15】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【86.31】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【43.17】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【225.78】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【72.92】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【30.82】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【0.15】</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V11" workbookViewId="0">
      <selection activeCell="BL47" sqref="BL47:BZ63"/>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青森県　外ヶ浜町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15</v>
      </c>
      <c r="X7" s="5"/>
      <c r="Y7" s="5"/>
      <c r="Z7" s="5"/>
      <c r="AA7" s="5"/>
      <c r="AB7" s="5"/>
      <c r="AC7" s="5"/>
      <c r="AD7" s="5" t="s">
        <v>7</v>
      </c>
      <c r="AE7" s="5"/>
      <c r="AF7" s="5"/>
      <c r="AG7" s="5"/>
      <c r="AH7" s="5"/>
      <c r="AI7" s="5"/>
      <c r="AJ7" s="5"/>
      <c r="AK7" s="3"/>
      <c r="AL7" s="5" t="s">
        <v>17</v>
      </c>
      <c r="AM7" s="5"/>
      <c r="AN7" s="5"/>
      <c r="AO7" s="5"/>
      <c r="AP7" s="5"/>
      <c r="AQ7" s="5"/>
      <c r="AR7" s="5"/>
      <c r="AS7" s="5"/>
      <c r="AT7" s="5" t="s">
        <v>8</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D2</v>
      </c>
      <c r="X8" s="6"/>
      <c r="Y8" s="6"/>
      <c r="Z8" s="6"/>
      <c r="AA8" s="6"/>
      <c r="AB8" s="6"/>
      <c r="AC8" s="6"/>
      <c r="AD8" s="20" t="str">
        <f>データ!$M$6</f>
        <v>非設置</v>
      </c>
      <c r="AE8" s="20"/>
      <c r="AF8" s="20"/>
      <c r="AG8" s="20"/>
      <c r="AH8" s="20"/>
      <c r="AI8" s="20"/>
      <c r="AJ8" s="20"/>
      <c r="AK8" s="3"/>
      <c r="AL8" s="21">
        <f>データ!S6</f>
        <v>4996</v>
      </c>
      <c r="AM8" s="21"/>
      <c r="AN8" s="21"/>
      <c r="AO8" s="21"/>
      <c r="AP8" s="21"/>
      <c r="AQ8" s="21"/>
      <c r="AR8" s="21"/>
      <c r="AS8" s="21"/>
      <c r="AT8" s="7">
        <f>データ!T6</f>
        <v>230.3</v>
      </c>
      <c r="AU8" s="7"/>
      <c r="AV8" s="7"/>
      <c r="AW8" s="7"/>
      <c r="AX8" s="7"/>
      <c r="AY8" s="7"/>
      <c r="AZ8" s="7"/>
      <c r="BA8" s="7"/>
      <c r="BB8" s="7">
        <f>データ!U6</f>
        <v>21.69</v>
      </c>
      <c r="BC8" s="7"/>
      <c r="BD8" s="7"/>
      <c r="BE8" s="7"/>
      <c r="BF8" s="7"/>
      <c r="BG8" s="7"/>
      <c r="BH8" s="7"/>
      <c r="BI8" s="7"/>
      <c r="BJ8" s="3"/>
      <c r="BK8" s="3"/>
      <c r="BL8" s="27" t="s">
        <v>14</v>
      </c>
      <c r="BM8" s="37"/>
      <c r="BN8" s="44" t="s">
        <v>21</v>
      </c>
      <c r="BO8" s="44"/>
      <c r="BP8" s="44"/>
      <c r="BQ8" s="44"/>
      <c r="BR8" s="44"/>
      <c r="BS8" s="44"/>
      <c r="BT8" s="44"/>
      <c r="BU8" s="44"/>
      <c r="BV8" s="44"/>
      <c r="BW8" s="44"/>
      <c r="BX8" s="44"/>
      <c r="BY8" s="48"/>
    </row>
    <row r="9" spans="1:78" ht="18.75" customHeight="1">
      <c r="A9" s="2"/>
      <c r="B9" s="5" t="s">
        <v>22</v>
      </c>
      <c r="C9" s="5"/>
      <c r="D9" s="5"/>
      <c r="E9" s="5"/>
      <c r="F9" s="5"/>
      <c r="G9" s="5"/>
      <c r="H9" s="5"/>
      <c r="I9" s="5" t="s">
        <v>24</v>
      </c>
      <c r="J9" s="5"/>
      <c r="K9" s="5"/>
      <c r="L9" s="5"/>
      <c r="M9" s="5"/>
      <c r="N9" s="5"/>
      <c r="O9" s="5"/>
      <c r="P9" s="5" t="s">
        <v>25</v>
      </c>
      <c r="Q9" s="5"/>
      <c r="R9" s="5"/>
      <c r="S9" s="5"/>
      <c r="T9" s="5"/>
      <c r="U9" s="5"/>
      <c r="V9" s="5"/>
      <c r="W9" s="5" t="s">
        <v>28</v>
      </c>
      <c r="X9" s="5"/>
      <c r="Y9" s="5"/>
      <c r="Z9" s="5"/>
      <c r="AA9" s="5"/>
      <c r="AB9" s="5"/>
      <c r="AC9" s="5"/>
      <c r="AD9" s="5" t="s">
        <v>23</v>
      </c>
      <c r="AE9" s="5"/>
      <c r="AF9" s="5"/>
      <c r="AG9" s="5"/>
      <c r="AH9" s="5"/>
      <c r="AI9" s="5"/>
      <c r="AJ9" s="5"/>
      <c r="AK9" s="3"/>
      <c r="AL9" s="5" t="s">
        <v>30</v>
      </c>
      <c r="AM9" s="5"/>
      <c r="AN9" s="5"/>
      <c r="AO9" s="5"/>
      <c r="AP9" s="5"/>
      <c r="AQ9" s="5"/>
      <c r="AR9" s="5"/>
      <c r="AS9" s="5"/>
      <c r="AT9" s="5" t="s">
        <v>31</v>
      </c>
      <c r="AU9" s="5"/>
      <c r="AV9" s="5"/>
      <c r="AW9" s="5"/>
      <c r="AX9" s="5"/>
      <c r="AY9" s="5"/>
      <c r="AZ9" s="5"/>
      <c r="BA9" s="5"/>
      <c r="BB9" s="5" t="s">
        <v>32</v>
      </c>
      <c r="BC9" s="5"/>
      <c r="BD9" s="5"/>
      <c r="BE9" s="5"/>
      <c r="BF9" s="5"/>
      <c r="BG9" s="5"/>
      <c r="BH9" s="5"/>
      <c r="BI9" s="5"/>
      <c r="BJ9" s="3"/>
      <c r="BK9" s="3"/>
      <c r="BL9" s="28" t="s">
        <v>35</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6.58</v>
      </c>
      <c r="J10" s="7"/>
      <c r="K10" s="7"/>
      <c r="L10" s="7"/>
      <c r="M10" s="7"/>
      <c r="N10" s="7"/>
      <c r="O10" s="7"/>
      <c r="P10" s="7">
        <f>データ!P6</f>
        <v>19.739999999999998</v>
      </c>
      <c r="Q10" s="7"/>
      <c r="R10" s="7"/>
      <c r="S10" s="7"/>
      <c r="T10" s="7"/>
      <c r="U10" s="7"/>
      <c r="V10" s="7"/>
      <c r="W10" s="7">
        <f>データ!Q6</f>
        <v>90.76</v>
      </c>
      <c r="X10" s="7"/>
      <c r="Y10" s="7"/>
      <c r="Z10" s="7"/>
      <c r="AA10" s="7"/>
      <c r="AB10" s="7"/>
      <c r="AC10" s="7"/>
      <c r="AD10" s="21">
        <f>データ!R6</f>
        <v>2860</v>
      </c>
      <c r="AE10" s="21"/>
      <c r="AF10" s="21"/>
      <c r="AG10" s="21"/>
      <c r="AH10" s="21"/>
      <c r="AI10" s="21"/>
      <c r="AJ10" s="21"/>
      <c r="AK10" s="2"/>
      <c r="AL10" s="21">
        <f>データ!V6</f>
        <v>972</v>
      </c>
      <c r="AM10" s="21"/>
      <c r="AN10" s="21"/>
      <c r="AO10" s="21"/>
      <c r="AP10" s="21"/>
      <c r="AQ10" s="21"/>
      <c r="AR10" s="21"/>
      <c r="AS10" s="21"/>
      <c r="AT10" s="7">
        <f>データ!W6</f>
        <v>0.84</v>
      </c>
      <c r="AU10" s="7"/>
      <c r="AV10" s="7"/>
      <c r="AW10" s="7"/>
      <c r="AX10" s="7"/>
      <c r="AY10" s="7"/>
      <c r="AZ10" s="7"/>
      <c r="BA10" s="7"/>
      <c r="BB10" s="7">
        <f>データ!X6</f>
        <v>1157.1400000000001</v>
      </c>
      <c r="BC10" s="7"/>
      <c r="BD10" s="7"/>
      <c r="BE10" s="7"/>
      <c r="BF10" s="7"/>
      <c r="BG10" s="7"/>
      <c r="BH10" s="7"/>
      <c r="BI10" s="7"/>
      <c r="BJ10" s="2"/>
      <c r="BK10" s="2"/>
      <c r="BL10" s="29" t="s">
        <v>38</v>
      </c>
      <c r="BM10" s="39"/>
      <c r="BN10" s="46" t="s">
        <v>39</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111</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112</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47</v>
      </c>
      <c r="F84" s="12" t="s">
        <v>49</v>
      </c>
      <c r="G84" s="12" t="s">
        <v>50</v>
      </c>
      <c r="H84" s="12" t="s">
        <v>44</v>
      </c>
      <c r="I84" s="12" t="s">
        <v>11</v>
      </c>
      <c r="J84" s="12" t="s">
        <v>51</v>
      </c>
      <c r="K84" s="12" t="s">
        <v>52</v>
      </c>
      <c r="L84" s="12" t="s">
        <v>33</v>
      </c>
      <c r="M84" s="12" t="s">
        <v>37</v>
      </c>
      <c r="N84" s="12" t="s">
        <v>53</v>
      </c>
      <c r="O84" s="12" t="s">
        <v>55</v>
      </c>
    </row>
    <row r="85" spans="1:78" hidden="1">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Q7EyU6B0TYFo7y2929zhsJxcN4sSkgwr7oFEY4zynKUbhT0vdXVWSVgQNUPXVyd9qd8HW80scxRX5xzPRaBLoA==" saltValue="uUrimPv8mqf2eA8/RJxpJ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57</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58</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20</v>
      </c>
      <c r="B3" s="58" t="s">
        <v>34</v>
      </c>
      <c r="C3" s="58" t="s">
        <v>60</v>
      </c>
      <c r="D3" s="58" t="s">
        <v>40</v>
      </c>
      <c r="E3" s="58" t="s">
        <v>6</v>
      </c>
      <c r="F3" s="58" t="s">
        <v>5</v>
      </c>
      <c r="G3" s="58" t="s">
        <v>26</v>
      </c>
      <c r="H3" s="64" t="s">
        <v>61</v>
      </c>
      <c r="I3" s="67"/>
      <c r="J3" s="67"/>
      <c r="K3" s="67"/>
      <c r="L3" s="67"/>
      <c r="M3" s="67"/>
      <c r="N3" s="67"/>
      <c r="O3" s="67"/>
      <c r="P3" s="67"/>
      <c r="Q3" s="67"/>
      <c r="R3" s="67"/>
      <c r="S3" s="67"/>
      <c r="T3" s="67"/>
      <c r="U3" s="67"/>
      <c r="V3" s="67"/>
      <c r="W3" s="67"/>
      <c r="X3" s="72"/>
      <c r="Y3" s="75"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9</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62</v>
      </c>
      <c r="B4" s="59"/>
      <c r="C4" s="59"/>
      <c r="D4" s="59"/>
      <c r="E4" s="59"/>
      <c r="F4" s="59"/>
      <c r="G4" s="59"/>
      <c r="H4" s="65"/>
      <c r="I4" s="68"/>
      <c r="J4" s="68"/>
      <c r="K4" s="68"/>
      <c r="L4" s="68"/>
      <c r="M4" s="68"/>
      <c r="N4" s="68"/>
      <c r="O4" s="68"/>
      <c r="P4" s="68"/>
      <c r="Q4" s="68"/>
      <c r="R4" s="68"/>
      <c r="S4" s="68"/>
      <c r="T4" s="68"/>
      <c r="U4" s="68"/>
      <c r="V4" s="68"/>
      <c r="W4" s="68"/>
      <c r="X4" s="73"/>
      <c r="Y4" s="76" t="s">
        <v>54</v>
      </c>
      <c r="Z4" s="76"/>
      <c r="AA4" s="76"/>
      <c r="AB4" s="76"/>
      <c r="AC4" s="76"/>
      <c r="AD4" s="76"/>
      <c r="AE4" s="76"/>
      <c r="AF4" s="76"/>
      <c r="AG4" s="76"/>
      <c r="AH4" s="76"/>
      <c r="AI4" s="76"/>
      <c r="AJ4" s="76" t="s">
        <v>48</v>
      </c>
      <c r="AK4" s="76"/>
      <c r="AL4" s="76"/>
      <c r="AM4" s="76"/>
      <c r="AN4" s="76"/>
      <c r="AO4" s="76"/>
      <c r="AP4" s="76"/>
      <c r="AQ4" s="76"/>
      <c r="AR4" s="76"/>
      <c r="AS4" s="76"/>
      <c r="AT4" s="76"/>
      <c r="AU4" s="76" t="s">
        <v>29</v>
      </c>
      <c r="AV4" s="76"/>
      <c r="AW4" s="76"/>
      <c r="AX4" s="76"/>
      <c r="AY4" s="76"/>
      <c r="AZ4" s="76"/>
      <c r="BA4" s="76"/>
      <c r="BB4" s="76"/>
      <c r="BC4" s="76"/>
      <c r="BD4" s="76"/>
      <c r="BE4" s="76"/>
      <c r="BF4" s="76" t="s">
        <v>63</v>
      </c>
      <c r="BG4" s="76"/>
      <c r="BH4" s="76"/>
      <c r="BI4" s="76"/>
      <c r="BJ4" s="76"/>
      <c r="BK4" s="76"/>
      <c r="BL4" s="76"/>
      <c r="BM4" s="76"/>
      <c r="BN4" s="76"/>
      <c r="BO4" s="76"/>
      <c r="BP4" s="76"/>
      <c r="BQ4" s="76" t="s">
        <v>16</v>
      </c>
      <c r="BR4" s="76"/>
      <c r="BS4" s="76"/>
      <c r="BT4" s="76"/>
      <c r="BU4" s="76"/>
      <c r="BV4" s="76"/>
      <c r="BW4" s="76"/>
      <c r="BX4" s="76"/>
      <c r="BY4" s="76"/>
      <c r="BZ4" s="76"/>
      <c r="CA4" s="76"/>
      <c r="CB4" s="76" t="s">
        <v>64</v>
      </c>
      <c r="CC4" s="76"/>
      <c r="CD4" s="76"/>
      <c r="CE4" s="76"/>
      <c r="CF4" s="76"/>
      <c r="CG4" s="76"/>
      <c r="CH4" s="76"/>
      <c r="CI4" s="76"/>
      <c r="CJ4" s="76"/>
      <c r="CK4" s="76"/>
      <c r="CL4" s="76"/>
      <c r="CM4" s="76" t="s">
        <v>0</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8">
      <c r="A5" s="56" t="s">
        <v>69</v>
      </c>
      <c r="B5" s="60"/>
      <c r="C5" s="60"/>
      <c r="D5" s="60"/>
      <c r="E5" s="60"/>
      <c r="F5" s="60"/>
      <c r="G5" s="60"/>
      <c r="H5" s="66" t="s">
        <v>59</v>
      </c>
      <c r="I5" s="66" t="s">
        <v>70</v>
      </c>
      <c r="J5" s="66" t="s">
        <v>71</v>
      </c>
      <c r="K5" s="66" t="s">
        <v>72</v>
      </c>
      <c r="L5" s="66" t="s">
        <v>73</v>
      </c>
      <c r="M5" s="66" t="s">
        <v>7</v>
      </c>
      <c r="N5" s="66" t="s">
        <v>74</v>
      </c>
      <c r="O5" s="66" t="s">
        <v>75</v>
      </c>
      <c r="P5" s="66" t="s">
        <v>76</v>
      </c>
      <c r="Q5" s="66" t="s">
        <v>77</v>
      </c>
      <c r="R5" s="66" t="s">
        <v>78</v>
      </c>
      <c r="S5" s="66" t="s">
        <v>79</v>
      </c>
      <c r="T5" s="66" t="s">
        <v>80</v>
      </c>
      <c r="U5" s="66" t="s">
        <v>1</v>
      </c>
      <c r="V5" s="66" t="s">
        <v>81</v>
      </c>
      <c r="W5" s="66" t="s">
        <v>82</v>
      </c>
      <c r="X5" s="66" t="s">
        <v>83</v>
      </c>
      <c r="Y5" s="66" t="s">
        <v>84</v>
      </c>
      <c r="Z5" s="66" t="s">
        <v>85</v>
      </c>
      <c r="AA5" s="66" t="s">
        <v>86</v>
      </c>
      <c r="AB5" s="66" t="s">
        <v>87</v>
      </c>
      <c r="AC5" s="66" t="s">
        <v>88</v>
      </c>
      <c r="AD5" s="66" t="s">
        <v>89</v>
      </c>
      <c r="AE5" s="66" t="s">
        <v>91</v>
      </c>
      <c r="AF5" s="66" t="s">
        <v>92</v>
      </c>
      <c r="AG5" s="66" t="s">
        <v>93</v>
      </c>
      <c r="AH5" s="66" t="s">
        <v>94</v>
      </c>
      <c r="AI5" s="66" t="s">
        <v>46</v>
      </c>
      <c r="AJ5" s="66" t="s">
        <v>84</v>
      </c>
      <c r="AK5" s="66" t="s">
        <v>85</v>
      </c>
      <c r="AL5" s="66" t="s">
        <v>86</v>
      </c>
      <c r="AM5" s="66" t="s">
        <v>87</v>
      </c>
      <c r="AN5" s="66" t="s">
        <v>88</v>
      </c>
      <c r="AO5" s="66" t="s">
        <v>89</v>
      </c>
      <c r="AP5" s="66" t="s">
        <v>91</v>
      </c>
      <c r="AQ5" s="66" t="s">
        <v>92</v>
      </c>
      <c r="AR5" s="66" t="s">
        <v>93</v>
      </c>
      <c r="AS5" s="66" t="s">
        <v>94</v>
      </c>
      <c r="AT5" s="66" t="s">
        <v>90</v>
      </c>
      <c r="AU5" s="66" t="s">
        <v>84</v>
      </c>
      <c r="AV5" s="66" t="s">
        <v>85</v>
      </c>
      <c r="AW5" s="66" t="s">
        <v>86</v>
      </c>
      <c r="AX5" s="66" t="s">
        <v>87</v>
      </c>
      <c r="AY5" s="66" t="s">
        <v>88</v>
      </c>
      <c r="AZ5" s="66" t="s">
        <v>89</v>
      </c>
      <c r="BA5" s="66" t="s">
        <v>91</v>
      </c>
      <c r="BB5" s="66" t="s">
        <v>92</v>
      </c>
      <c r="BC5" s="66" t="s">
        <v>93</v>
      </c>
      <c r="BD5" s="66" t="s">
        <v>94</v>
      </c>
      <c r="BE5" s="66" t="s">
        <v>90</v>
      </c>
      <c r="BF5" s="66" t="s">
        <v>84</v>
      </c>
      <c r="BG5" s="66" t="s">
        <v>85</v>
      </c>
      <c r="BH5" s="66" t="s">
        <v>86</v>
      </c>
      <c r="BI5" s="66" t="s">
        <v>87</v>
      </c>
      <c r="BJ5" s="66" t="s">
        <v>88</v>
      </c>
      <c r="BK5" s="66" t="s">
        <v>89</v>
      </c>
      <c r="BL5" s="66" t="s">
        <v>91</v>
      </c>
      <c r="BM5" s="66" t="s">
        <v>92</v>
      </c>
      <c r="BN5" s="66" t="s">
        <v>93</v>
      </c>
      <c r="BO5" s="66" t="s">
        <v>94</v>
      </c>
      <c r="BP5" s="66" t="s">
        <v>90</v>
      </c>
      <c r="BQ5" s="66" t="s">
        <v>84</v>
      </c>
      <c r="BR5" s="66" t="s">
        <v>85</v>
      </c>
      <c r="BS5" s="66" t="s">
        <v>86</v>
      </c>
      <c r="BT5" s="66" t="s">
        <v>87</v>
      </c>
      <c r="BU5" s="66" t="s">
        <v>88</v>
      </c>
      <c r="BV5" s="66" t="s">
        <v>89</v>
      </c>
      <c r="BW5" s="66" t="s">
        <v>91</v>
      </c>
      <c r="BX5" s="66" t="s">
        <v>92</v>
      </c>
      <c r="BY5" s="66" t="s">
        <v>93</v>
      </c>
      <c r="BZ5" s="66" t="s">
        <v>94</v>
      </c>
      <c r="CA5" s="66" t="s">
        <v>90</v>
      </c>
      <c r="CB5" s="66" t="s">
        <v>84</v>
      </c>
      <c r="CC5" s="66" t="s">
        <v>85</v>
      </c>
      <c r="CD5" s="66" t="s">
        <v>86</v>
      </c>
      <c r="CE5" s="66" t="s">
        <v>87</v>
      </c>
      <c r="CF5" s="66" t="s">
        <v>88</v>
      </c>
      <c r="CG5" s="66" t="s">
        <v>89</v>
      </c>
      <c r="CH5" s="66" t="s">
        <v>91</v>
      </c>
      <c r="CI5" s="66" t="s">
        <v>92</v>
      </c>
      <c r="CJ5" s="66" t="s">
        <v>93</v>
      </c>
      <c r="CK5" s="66" t="s">
        <v>94</v>
      </c>
      <c r="CL5" s="66" t="s">
        <v>90</v>
      </c>
      <c r="CM5" s="66" t="s">
        <v>84</v>
      </c>
      <c r="CN5" s="66" t="s">
        <v>85</v>
      </c>
      <c r="CO5" s="66" t="s">
        <v>86</v>
      </c>
      <c r="CP5" s="66" t="s">
        <v>87</v>
      </c>
      <c r="CQ5" s="66" t="s">
        <v>88</v>
      </c>
      <c r="CR5" s="66" t="s">
        <v>89</v>
      </c>
      <c r="CS5" s="66" t="s">
        <v>91</v>
      </c>
      <c r="CT5" s="66" t="s">
        <v>92</v>
      </c>
      <c r="CU5" s="66" t="s">
        <v>93</v>
      </c>
      <c r="CV5" s="66" t="s">
        <v>94</v>
      </c>
      <c r="CW5" s="66" t="s">
        <v>90</v>
      </c>
      <c r="CX5" s="66" t="s">
        <v>84</v>
      </c>
      <c r="CY5" s="66" t="s">
        <v>85</v>
      </c>
      <c r="CZ5" s="66" t="s">
        <v>86</v>
      </c>
      <c r="DA5" s="66" t="s">
        <v>87</v>
      </c>
      <c r="DB5" s="66" t="s">
        <v>88</v>
      </c>
      <c r="DC5" s="66" t="s">
        <v>89</v>
      </c>
      <c r="DD5" s="66" t="s">
        <v>91</v>
      </c>
      <c r="DE5" s="66" t="s">
        <v>92</v>
      </c>
      <c r="DF5" s="66" t="s">
        <v>93</v>
      </c>
      <c r="DG5" s="66" t="s">
        <v>94</v>
      </c>
      <c r="DH5" s="66" t="s">
        <v>90</v>
      </c>
      <c r="DI5" s="66" t="s">
        <v>84</v>
      </c>
      <c r="DJ5" s="66" t="s">
        <v>85</v>
      </c>
      <c r="DK5" s="66" t="s">
        <v>86</v>
      </c>
      <c r="DL5" s="66" t="s">
        <v>87</v>
      </c>
      <c r="DM5" s="66" t="s">
        <v>88</v>
      </c>
      <c r="DN5" s="66" t="s">
        <v>89</v>
      </c>
      <c r="DO5" s="66" t="s">
        <v>91</v>
      </c>
      <c r="DP5" s="66" t="s">
        <v>92</v>
      </c>
      <c r="DQ5" s="66" t="s">
        <v>93</v>
      </c>
      <c r="DR5" s="66" t="s">
        <v>94</v>
      </c>
      <c r="DS5" s="66" t="s">
        <v>90</v>
      </c>
      <c r="DT5" s="66" t="s">
        <v>84</v>
      </c>
      <c r="DU5" s="66" t="s">
        <v>85</v>
      </c>
      <c r="DV5" s="66" t="s">
        <v>86</v>
      </c>
      <c r="DW5" s="66" t="s">
        <v>87</v>
      </c>
      <c r="DX5" s="66" t="s">
        <v>88</v>
      </c>
      <c r="DY5" s="66" t="s">
        <v>89</v>
      </c>
      <c r="DZ5" s="66" t="s">
        <v>91</v>
      </c>
      <c r="EA5" s="66" t="s">
        <v>92</v>
      </c>
      <c r="EB5" s="66" t="s">
        <v>93</v>
      </c>
      <c r="EC5" s="66" t="s">
        <v>94</v>
      </c>
      <c r="ED5" s="66" t="s">
        <v>90</v>
      </c>
      <c r="EE5" s="66" t="s">
        <v>84</v>
      </c>
      <c r="EF5" s="66" t="s">
        <v>85</v>
      </c>
      <c r="EG5" s="66" t="s">
        <v>86</v>
      </c>
      <c r="EH5" s="66" t="s">
        <v>87</v>
      </c>
      <c r="EI5" s="66" t="s">
        <v>88</v>
      </c>
      <c r="EJ5" s="66" t="s">
        <v>89</v>
      </c>
      <c r="EK5" s="66" t="s">
        <v>91</v>
      </c>
      <c r="EL5" s="66" t="s">
        <v>92</v>
      </c>
      <c r="EM5" s="66" t="s">
        <v>93</v>
      </c>
      <c r="EN5" s="66" t="s">
        <v>94</v>
      </c>
      <c r="EO5" s="66" t="s">
        <v>90</v>
      </c>
    </row>
    <row r="6" spans="1:148" s="55" customFormat="1">
      <c r="A6" s="56" t="s">
        <v>95</v>
      </c>
      <c r="B6" s="61">
        <f t="shared" ref="B6:X6" si="1">B7</f>
        <v>2024</v>
      </c>
      <c r="C6" s="61">
        <f t="shared" si="1"/>
        <v>23078</v>
      </c>
      <c r="D6" s="61">
        <f t="shared" si="1"/>
        <v>46</v>
      </c>
      <c r="E6" s="61">
        <f t="shared" si="1"/>
        <v>17</v>
      </c>
      <c r="F6" s="61">
        <f t="shared" si="1"/>
        <v>4</v>
      </c>
      <c r="G6" s="61">
        <f t="shared" si="1"/>
        <v>0</v>
      </c>
      <c r="H6" s="61" t="str">
        <f t="shared" si="1"/>
        <v>青森県　外ヶ浜町</v>
      </c>
      <c r="I6" s="61" t="str">
        <f t="shared" si="1"/>
        <v>法適用</v>
      </c>
      <c r="J6" s="61" t="str">
        <f t="shared" si="1"/>
        <v>下水道事業</v>
      </c>
      <c r="K6" s="61" t="str">
        <f t="shared" si="1"/>
        <v>特定環境保全公共下水道</v>
      </c>
      <c r="L6" s="61" t="str">
        <f t="shared" si="1"/>
        <v>D2</v>
      </c>
      <c r="M6" s="61" t="str">
        <f t="shared" si="1"/>
        <v>非設置</v>
      </c>
      <c r="N6" s="69" t="str">
        <f t="shared" si="1"/>
        <v>-</v>
      </c>
      <c r="O6" s="69">
        <f t="shared" si="1"/>
        <v>6.58</v>
      </c>
      <c r="P6" s="69">
        <f t="shared" si="1"/>
        <v>19.739999999999998</v>
      </c>
      <c r="Q6" s="69">
        <f t="shared" si="1"/>
        <v>90.76</v>
      </c>
      <c r="R6" s="69">
        <f t="shared" si="1"/>
        <v>2860</v>
      </c>
      <c r="S6" s="69">
        <f t="shared" si="1"/>
        <v>4996</v>
      </c>
      <c r="T6" s="69">
        <f t="shared" si="1"/>
        <v>230.3</v>
      </c>
      <c r="U6" s="69">
        <f t="shared" si="1"/>
        <v>21.69</v>
      </c>
      <c r="V6" s="69">
        <f t="shared" si="1"/>
        <v>972</v>
      </c>
      <c r="W6" s="69">
        <f t="shared" si="1"/>
        <v>0.84</v>
      </c>
      <c r="X6" s="69">
        <f t="shared" si="1"/>
        <v>1157.1400000000001</v>
      </c>
      <c r="Y6" s="77" t="str">
        <f t="shared" ref="Y6:AH6" si="2">IF(Y7="",NA(),Y7)</f>
        <v>-</v>
      </c>
      <c r="Z6" s="77" t="str">
        <f t="shared" si="2"/>
        <v>-</v>
      </c>
      <c r="AA6" s="77" t="str">
        <f t="shared" si="2"/>
        <v>-</v>
      </c>
      <c r="AB6" s="77">
        <f t="shared" si="2"/>
        <v>114.34</v>
      </c>
      <c r="AC6" s="77">
        <f t="shared" si="2"/>
        <v>102.66</v>
      </c>
      <c r="AD6" s="77" t="str">
        <f t="shared" si="2"/>
        <v>-</v>
      </c>
      <c r="AE6" s="77" t="str">
        <f t="shared" si="2"/>
        <v>-</v>
      </c>
      <c r="AF6" s="77" t="str">
        <f t="shared" si="2"/>
        <v>-</v>
      </c>
      <c r="AG6" s="77">
        <f t="shared" si="2"/>
        <v>107.11</v>
      </c>
      <c r="AH6" s="77">
        <f t="shared" si="2"/>
        <v>106.38</v>
      </c>
      <c r="AI6" s="69" t="str">
        <f>IF(AI7="","",IF(AI7="-","【-】","【"&amp;SUBSTITUTE(TEXT(AI7,"#,##0.00"),"-","△")&amp;"】"))</f>
        <v>【105.07】</v>
      </c>
      <c r="AJ6" s="77" t="str">
        <f t="shared" ref="AJ6:AS6" si="3">IF(AJ7="",NA(),AJ7)</f>
        <v>-</v>
      </c>
      <c r="AK6" s="77" t="str">
        <f t="shared" si="3"/>
        <v>-</v>
      </c>
      <c r="AL6" s="77" t="str">
        <f t="shared" si="3"/>
        <v>-</v>
      </c>
      <c r="AM6" s="69">
        <f t="shared" si="3"/>
        <v>0</v>
      </c>
      <c r="AN6" s="69">
        <f t="shared" si="3"/>
        <v>0</v>
      </c>
      <c r="AO6" s="77" t="str">
        <f t="shared" si="3"/>
        <v>-</v>
      </c>
      <c r="AP6" s="77" t="str">
        <f t="shared" si="3"/>
        <v>-</v>
      </c>
      <c r="AQ6" s="77" t="str">
        <f t="shared" si="3"/>
        <v>-</v>
      </c>
      <c r="AR6" s="77">
        <f t="shared" si="3"/>
        <v>69.540000000000006</v>
      </c>
      <c r="AS6" s="77">
        <f t="shared" si="3"/>
        <v>70.63</v>
      </c>
      <c r="AT6" s="69" t="str">
        <f>IF(AT7="","",IF(AT7="-","【-】","【"&amp;SUBSTITUTE(TEXT(AT7,"#,##0.00"),"-","△")&amp;"】"))</f>
        <v>【63.54】</v>
      </c>
      <c r="AU6" s="77" t="str">
        <f t="shared" ref="AU6:BD6" si="4">IF(AU7="",NA(),AU7)</f>
        <v>-</v>
      </c>
      <c r="AV6" s="77" t="str">
        <f t="shared" si="4"/>
        <v>-</v>
      </c>
      <c r="AW6" s="77" t="str">
        <f t="shared" si="4"/>
        <v>-</v>
      </c>
      <c r="AX6" s="77">
        <f t="shared" si="4"/>
        <v>-1.62</v>
      </c>
      <c r="AY6" s="77">
        <f t="shared" si="4"/>
        <v>9.9600000000000009</v>
      </c>
      <c r="AZ6" s="77" t="str">
        <f t="shared" si="4"/>
        <v>-</v>
      </c>
      <c r="BA6" s="77" t="str">
        <f t="shared" si="4"/>
        <v>-</v>
      </c>
      <c r="BB6" s="77" t="str">
        <f t="shared" si="4"/>
        <v>-</v>
      </c>
      <c r="BC6" s="77">
        <f t="shared" si="4"/>
        <v>50.63</v>
      </c>
      <c r="BD6" s="77">
        <f t="shared" si="4"/>
        <v>53.28</v>
      </c>
      <c r="BE6" s="69" t="str">
        <f>IF(BE7="","",IF(BE7="-","【-】","【"&amp;SUBSTITUTE(TEXT(BE7,"#,##0.00"),"-","△")&amp;"】"))</f>
        <v>【50.90】</v>
      </c>
      <c r="BF6" s="77" t="str">
        <f t="shared" ref="BF6:BO6" si="5">IF(BF7="",NA(),BF7)</f>
        <v>-</v>
      </c>
      <c r="BG6" s="77" t="str">
        <f t="shared" si="5"/>
        <v>-</v>
      </c>
      <c r="BH6" s="77" t="str">
        <f t="shared" si="5"/>
        <v>-</v>
      </c>
      <c r="BI6" s="77">
        <f t="shared" si="5"/>
        <v>7135.65</v>
      </c>
      <c r="BJ6" s="77">
        <f t="shared" si="5"/>
        <v>7066.03</v>
      </c>
      <c r="BK6" s="77" t="str">
        <f t="shared" si="5"/>
        <v>-</v>
      </c>
      <c r="BL6" s="77" t="str">
        <f t="shared" si="5"/>
        <v>-</v>
      </c>
      <c r="BM6" s="77" t="str">
        <f t="shared" si="5"/>
        <v>-</v>
      </c>
      <c r="BN6" s="77">
        <f t="shared" si="5"/>
        <v>1168.69</v>
      </c>
      <c r="BO6" s="77">
        <f t="shared" si="5"/>
        <v>1142.44</v>
      </c>
      <c r="BP6" s="69" t="str">
        <f>IF(BP7="","",IF(BP7="-","【-】","【"&amp;SUBSTITUTE(TEXT(BP7,"#,##0.00"),"-","△")&amp;"】"))</f>
        <v>【1,099.15】</v>
      </c>
      <c r="BQ6" s="77" t="str">
        <f t="shared" ref="BQ6:BZ6" si="6">IF(BQ7="",NA(),BQ7)</f>
        <v>-</v>
      </c>
      <c r="BR6" s="77" t="str">
        <f t="shared" si="6"/>
        <v>-</v>
      </c>
      <c r="BS6" s="77" t="str">
        <f t="shared" si="6"/>
        <v>-</v>
      </c>
      <c r="BT6" s="77">
        <f t="shared" si="6"/>
        <v>14.58</v>
      </c>
      <c r="BU6" s="77">
        <f t="shared" si="6"/>
        <v>14.28</v>
      </c>
      <c r="BV6" s="77" t="str">
        <f t="shared" si="6"/>
        <v>-</v>
      </c>
      <c r="BW6" s="77" t="str">
        <f t="shared" si="6"/>
        <v>-</v>
      </c>
      <c r="BX6" s="77" t="str">
        <f t="shared" si="6"/>
        <v>-</v>
      </c>
      <c r="BY6" s="77">
        <f t="shared" si="6"/>
        <v>70.709999999999994</v>
      </c>
      <c r="BZ6" s="77">
        <f t="shared" si="6"/>
        <v>66.63</v>
      </c>
      <c r="CA6" s="69" t="str">
        <f>IF(CA7="","",IF(CA7="-","【-】","【"&amp;SUBSTITUTE(TEXT(CA7,"#,##0.00"),"-","△")&amp;"】"))</f>
        <v>【72.92】</v>
      </c>
      <c r="CB6" s="77" t="str">
        <f t="shared" ref="CB6:CK6" si="7">IF(CB7="",NA(),CB7)</f>
        <v>-</v>
      </c>
      <c r="CC6" s="77" t="str">
        <f t="shared" si="7"/>
        <v>-</v>
      </c>
      <c r="CD6" s="77" t="str">
        <f t="shared" si="7"/>
        <v>-</v>
      </c>
      <c r="CE6" s="77">
        <f t="shared" si="7"/>
        <v>1005.1</v>
      </c>
      <c r="CF6" s="77">
        <f t="shared" si="7"/>
        <v>1030.94</v>
      </c>
      <c r="CG6" s="77" t="str">
        <f t="shared" si="7"/>
        <v>-</v>
      </c>
      <c r="CH6" s="77" t="str">
        <f t="shared" si="7"/>
        <v>-</v>
      </c>
      <c r="CI6" s="77" t="str">
        <f t="shared" si="7"/>
        <v>-</v>
      </c>
      <c r="CJ6" s="77">
        <f t="shared" si="7"/>
        <v>233.15</v>
      </c>
      <c r="CK6" s="77">
        <f t="shared" si="7"/>
        <v>252.17</v>
      </c>
      <c r="CL6" s="69" t="str">
        <f>IF(CL7="","",IF(CL7="-","【-】","【"&amp;SUBSTITUTE(TEXT(CL7,"#,##0.00"),"-","△")&amp;"】"))</f>
        <v>【225.78】</v>
      </c>
      <c r="CM6" s="77" t="str">
        <f t="shared" ref="CM6:CV6" si="8">IF(CM7="",NA(),CM7)</f>
        <v>-</v>
      </c>
      <c r="CN6" s="77" t="str">
        <f t="shared" si="8"/>
        <v>-</v>
      </c>
      <c r="CO6" s="77" t="str">
        <f t="shared" si="8"/>
        <v>-</v>
      </c>
      <c r="CP6" s="77">
        <f t="shared" si="8"/>
        <v>83.28</v>
      </c>
      <c r="CQ6" s="77" t="str">
        <f t="shared" si="8"/>
        <v>-</v>
      </c>
      <c r="CR6" s="77" t="str">
        <f t="shared" si="8"/>
        <v>-</v>
      </c>
      <c r="CS6" s="77" t="str">
        <f t="shared" si="8"/>
        <v>-</v>
      </c>
      <c r="CT6" s="77" t="str">
        <f t="shared" si="8"/>
        <v>-</v>
      </c>
      <c r="CU6" s="77">
        <f t="shared" si="8"/>
        <v>42.09</v>
      </c>
      <c r="CV6" s="77">
        <f t="shared" si="8"/>
        <v>42.15</v>
      </c>
      <c r="CW6" s="69" t="str">
        <f>IF(CW7="","",IF(CW7="-","【-】","【"&amp;SUBSTITUTE(TEXT(CW7,"#,##0.00"),"-","△")&amp;"】"))</f>
        <v>【43.17】</v>
      </c>
      <c r="CX6" s="77" t="str">
        <f t="shared" ref="CX6:DG6" si="9">IF(CX7="",NA(),CX7)</f>
        <v>-</v>
      </c>
      <c r="CY6" s="77" t="str">
        <f t="shared" si="9"/>
        <v>-</v>
      </c>
      <c r="CZ6" s="77" t="str">
        <f t="shared" si="9"/>
        <v>-</v>
      </c>
      <c r="DA6" s="77">
        <f t="shared" si="9"/>
        <v>42.38</v>
      </c>
      <c r="DB6" s="77">
        <f t="shared" si="9"/>
        <v>48.87</v>
      </c>
      <c r="DC6" s="77" t="str">
        <f t="shared" si="9"/>
        <v>-</v>
      </c>
      <c r="DD6" s="77" t="str">
        <f t="shared" si="9"/>
        <v>-</v>
      </c>
      <c r="DE6" s="77" t="str">
        <f t="shared" si="9"/>
        <v>-</v>
      </c>
      <c r="DF6" s="77">
        <f t="shared" si="9"/>
        <v>84.73</v>
      </c>
      <c r="DG6" s="77">
        <f t="shared" si="9"/>
        <v>84.21</v>
      </c>
      <c r="DH6" s="69" t="str">
        <f>IF(DH7="","",IF(DH7="-","【-】","【"&amp;SUBSTITUTE(TEXT(DH7,"#,##0.00"),"-","△")&amp;"】"))</f>
        <v>【86.31】</v>
      </c>
      <c r="DI6" s="77" t="str">
        <f t="shared" ref="DI6:DR6" si="10">IF(DI7="",NA(),DI7)</f>
        <v>-</v>
      </c>
      <c r="DJ6" s="77" t="str">
        <f t="shared" si="10"/>
        <v>-</v>
      </c>
      <c r="DK6" s="77" t="str">
        <f t="shared" si="10"/>
        <v>-</v>
      </c>
      <c r="DL6" s="77">
        <f t="shared" si="10"/>
        <v>57.58</v>
      </c>
      <c r="DM6" s="77">
        <f t="shared" si="10"/>
        <v>60.04</v>
      </c>
      <c r="DN6" s="77" t="str">
        <f t="shared" si="10"/>
        <v>-</v>
      </c>
      <c r="DO6" s="77" t="str">
        <f t="shared" si="10"/>
        <v>-</v>
      </c>
      <c r="DP6" s="77" t="str">
        <f t="shared" si="10"/>
        <v>-</v>
      </c>
      <c r="DQ6" s="77">
        <f t="shared" si="10"/>
        <v>26.77</v>
      </c>
      <c r="DR6" s="77">
        <f t="shared" si="10"/>
        <v>27.46</v>
      </c>
      <c r="DS6" s="69" t="str">
        <f>IF(DS7="","",IF(DS7="-","【-】","【"&amp;SUBSTITUTE(TEXT(DS7,"#,##0.00"),"-","△")&amp;"】"))</f>
        <v>【30.82】</v>
      </c>
      <c r="DT6" s="77" t="str">
        <f t="shared" ref="DT6:EC6" si="11">IF(DT7="",NA(),DT7)</f>
        <v>-</v>
      </c>
      <c r="DU6" s="77" t="str">
        <f t="shared" si="11"/>
        <v>-</v>
      </c>
      <c r="DV6" s="77" t="str">
        <f t="shared" si="11"/>
        <v>-</v>
      </c>
      <c r="DW6" s="69">
        <f t="shared" si="11"/>
        <v>0</v>
      </c>
      <c r="DX6" s="69">
        <f t="shared" si="11"/>
        <v>0</v>
      </c>
      <c r="DY6" s="77" t="str">
        <f t="shared" si="11"/>
        <v>-</v>
      </c>
      <c r="DZ6" s="77" t="str">
        <f t="shared" si="11"/>
        <v>-</v>
      </c>
      <c r="EA6" s="77" t="str">
        <f t="shared" si="11"/>
        <v>-</v>
      </c>
      <c r="EB6" s="77">
        <f t="shared" si="11"/>
        <v>7.0000000000000007e-002</v>
      </c>
      <c r="EC6" s="77">
        <f t="shared" si="11"/>
        <v>2.e-002</v>
      </c>
      <c r="ED6" s="69" t="str">
        <f>IF(ED7="","",IF(ED7="-","【-】","【"&amp;SUBSTITUTE(TEXT(ED7,"#,##0.00"),"-","△")&amp;"】"))</f>
        <v>【0.06】</v>
      </c>
      <c r="EE6" s="77" t="str">
        <f t="shared" ref="EE6:EN6" si="12">IF(EE7="",NA(),EE7)</f>
        <v>-</v>
      </c>
      <c r="EF6" s="77" t="str">
        <f t="shared" si="12"/>
        <v>-</v>
      </c>
      <c r="EG6" s="77" t="str">
        <f t="shared" si="12"/>
        <v>-</v>
      </c>
      <c r="EH6" s="69">
        <f t="shared" si="12"/>
        <v>0</v>
      </c>
      <c r="EI6" s="69">
        <f t="shared" si="12"/>
        <v>0</v>
      </c>
      <c r="EJ6" s="77" t="str">
        <f t="shared" si="12"/>
        <v>-</v>
      </c>
      <c r="EK6" s="77" t="str">
        <f t="shared" si="12"/>
        <v>-</v>
      </c>
      <c r="EL6" s="77" t="str">
        <f t="shared" si="12"/>
        <v>-</v>
      </c>
      <c r="EM6" s="77">
        <f t="shared" si="12"/>
        <v>6.e-002</v>
      </c>
      <c r="EN6" s="77">
        <f t="shared" si="12"/>
        <v>5.e-002</v>
      </c>
      <c r="EO6" s="69" t="str">
        <f>IF(EO7="","",IF(EO7="-","【-】","【"&amp;SUBSTITUTE(TEXT(EO7,"#,##0.00"),"-","△")&amp;"】"))</f>
        <v>【0.15】</v>
      </c>
    </row>
    <row r="7" spans="1:148" s="55" customFormat="1">
      <c r="A7" s="56"/>
      <c r="B7" s="62">
        <v>2024</v>
      </c>
      <c r="C7" s="62">
        <v>23078</v>
      </c>
      <c r="D7" s="62">
        <v>46</v>
      </c>
      <c r="E7" s="62">
        <v>17</v>
      </c>
      <c r="F7" s="62">
        <v>4</v>
      </c>
      <c r="G7" s="62">
        <v>0</v>
      </c>
      <c r="H7" s="62" t="s">
        <v>96</v>
      </c>
      <c r="I7" s="62" t="s">
        <v>97</v>
      </c>
      <c r="J7" s="62" t="s">
        <v>98</v>
      </c>
      <c r="K7" s="62" t="s">
        <v>13</v>
      </c>
      <c r="L7" s="62" t="s">
        <v>99</v>
      </c>
      <c r="M7" s="62" t="s">
        <v>100</v>
      </c>
      <c r="N7" s="70" t="s">
        <v>101</v>
      </c>
      <c r="O7" s="70">
        <v>6.58</v>
      </c>
      <c r="P7" s="70">
        <v>19.739999999999998</v>
      </c>
      <c r="Q7" s="70">
        <v>90.76</v>
      </c>
      <c r="R7" s="70">
        <v>2860</v>
      </c>
      <c r="S7" s="70">
        <v>4996</v>
      </c>
      <c r="T7" s="70">
        <v>230.3</v>
      </c>
      <c r="U7" s="70">
        <v>21.69</v>
      </c>
      <c r="V7" s="70">
        <v>972</v>
      </c>
      <c r="W7" s="70">
        <v>0.84</v>
      </c>
      <c r="X7" s="70">
        <v>1157.1400000000001</v>
      </c>
      <c r="Y7" s="70" t="s">
        <v>101</v>
      </c>
      <c r="Z7" s="70" t="s">
        <v>101</v>
      </c>
      <c r="AA7" s="70" t="s">
        <v>101</v>
      </c>
      <c r="AB7" s="70">
        <v>114.34</v>
      </c>
      <c r="AC7" s="70">
        <v>102.66</v>
      </c>
      <c r="AD7" s="70" t="s">
        <v>101</v>
      </c>
      <c r="AE7" s="70" t="s">
        <v>101</v>
      </c>
      <c r="AF7" s="70" t="s">
        <v>101</v>
      </c>
      <c r="AG7" s="70">
        <v>107.11</v>
      </c>
      <c r="AH7" s="70">
        <v>106.38</v>
      </c>
      <c r="AI7" s="70">
        <v>105.07</v>
      </c>
      <c r="AJ7" s="70" t="s">
        <v>101</v>
      </c>
      <c r="AK7" s="70" t="s">
        <v>101</v>
      </c>
      <c r="AL7" s="70" t="s">
        <v>101</v>
      </c>
      <c r="AM7" s="70">
        <v>0</v>
      </c>
      <c r="AN7" s="70">
        <v>0</v>
      </c>
      <c r="AO7" s="70" t="s">
        <v>101</v>
      </c>
      <c r="AP7" s="70" t="s">
        <v>101</v>
      </c>
      <c r="AQ7" s="70" t="s">
        <v>101</v>
      </c>
      <c r="AR7" s="70">
        <v>69.540000000000006</v>
      </c>
      <c r="AS7" s="70">
        <v>70.63</v>
      </c>
      <c r="AT7" s="70">
        <v>63.54</v>
      </c>
      <c r="AU7" s="70" t="s">
        <v>101</v>
      </c>
      <c r="AV7" s="70" t="s">
        <v>101</v>
      </c>
      <c r="AW7" s="70" t="s">
        <v>101</v>
      </c>
      <c r="AX7" s="70">
        <v>-1.62</v>
      </c>
      <c r="AY7" s="70">
        <v>9.9600000000000009</v>
      </c>
      <c r="AZ7" s="70" t="s">
        <v>101</v>
      </c>
      <c r="BA7" s="70" t="s">
        <v>101</v>
      </c>
      <c r="BB7" s="70" t="s">
        <v>101</v>
      </c>
      <c r="BC7" s="70">
        <v>50.63</v>
      </c>
      <c r="BD7" s="70">
        <v>53.28</v>
      </c>
      <c r="BE7" s="70">
        <v>50.9</v>
      </c>
      <c r="BF7" s="70" t="s">
        <v>101</v>
      </c>
      <c r="BG7" s="70" t="s">
        <v>101</v>
      </c>
      <c r="BH7" s="70" t="s">
        <v>101</v>
      </c>
      <c r="BI7" s="70">
        <v>7135.65</v>
      </c>
      <c r="BJ7" s="70">
        <v>7066.03</v>
      </c>
      <c r="BK7" s="70" t="s">
        <v>101</v>
      </c>
      <c r="BL7" s="70" t="s">
        <v>101</v>
      </c>
      <c r="BM7" s="70" t="s">
        <v>101</v>
      </c>
      <c r="BN7" s="70">
        <v>1168.69</v>
      </c>
      <c r="BO7" s="70">
        <v>1142.44</v>
      </c>
      <c r="BP7" s="70">
        <v>1099.1500000000001</v>
      </c>
      <c r="BQ7" s="70" t="s">
        <v>101</v>
      </c>
      <c r="BR7" s="70" t="s">
        <v>101</v>
      </c>
      <c r="BS7" s="70" t="s">
        <v>101</v>
      </c>
      <c r="BT7" s="70">
        <v>14.58</v>
      </c>
      <c r="BU7" s="70">
        <v>14.28</v>
      </c>
      <c r="BV7" s="70" t="s">
        <v>101</v>
      </c>
      <c r="BW7" s="70" t="s">
        <v>101</v>
      </c>
      <c r="BX7" s="70" t="s">
        <v>101</v>
      </c>
      <c r="BY7" s="70">
        <v>70.709999999999994</v>
      </c>
      <c r="BZ7" s="70">
        <v>66.63</v>
      </c>
      <c r="CA7" s="70">
        <v>72.92</v>
      </c>
      <c r="CB7" s="70" t="s">
        <v>101</v>
      </c>
      <c r="CC7" s="70" t="s">
        <v>101</v>
      </c>
      <c r="CD7" s="70" t="s">
        <v>101</v>
      </c>
      <c r="CE7" s="70">
        <v>1005.1</v>
      </c>
      <c r="CF7" s="70">
        <v>1030.94</v>
      </c>
      <c r="CG7" s="70" t="s">
        <v>101</v>
      </c>
      <c r="CH7" s="70" t="s">
        <v>101</v>
      </c>
      <c r="CI7" s="70" t="s">
        <v>101</v>
      </c>
      <c r="CJ7" s="70">
        <v>233.15</v>
      </c>
      <c r="CK7" s="70">
        <v>252.17</v>
      </c>
      <c r="CL7" s="70">
        <v>225.78</v>
      </c>
      <c r="CM7" s="70" t="s">
        <v>101</v>
      </c>
      <c r="CN7" s="70" t="s">
        <v>101</v>
      </c>
      <c r="CO7" s="70" t="s">
        <v>101</v>
      </c>
      <c r="CP7" s="70">
        <v>83.28</v>
      </c>
      <c r="CQ7" s="70" t="s">
        <v>101</v>
      </c>
      <c r="CR7" s="70" t="s">
        <v>101</v>
      </c>
      <c r="CS7" s="70" t="s">
        <v>101</v>
      </c>
      <c r="CT7" s="70" t="s">
        <v>101</v>
      </c>
      <c r="CU7" s="70">
        <v>42.09</v>
      </c>
      <c r="CV7" s="70">
        <v>42.15</v>
      </c>
      <c r="CW7" s="70">
        <v>43.17</v>
      </c>
      <c r="CX7" s="70" t="s">
        <v>101</v>
      </c>
      <c r="CY7" s="70" t="s">
        <v>101</v>
      </c>
      <c r="CZ7" s="70" t="s">
        <v>101</v>
      </c>
      <c r="DA7" s="70">
        <v>42.38</v>
      </c>
      <c r="DB7" s="70">
        <v>48.87</v>
      </c>
      <c r="DC7" s="70" t="s">
        <v>101</v>
      </c>
      <c r="DD7" s="70" t="s">
        <v>101</v>
      </c>
      <c r="DE7" s="70" t="s">
        <v>101</v>
      </c>
      <c r="DF7" s="70">
        <v>84.73</v>
      </c>
      <c r="DG7" s="70">
        <v>84.21</v>
      </c>
      <c r="DH7" s="70">
        <v>86.31</v>
      </c>
      <c r="DI7" s="70" t="s">
        <v>101</v>
      </c>
      <c r="DJ7" s="70" t="s">
        <v>101</v>
      </c>
      <c r="DK7" s="70" t="s">
        <v>101</v>
      </c>
      <c r="DL7" s="70">
        <v>57.58</v>
      </c>
      <c r="DM7" s="70">
        <v>60.04</v>
      </c>
      <c r="DN7" s="70" t="s">
        <v>101</v>
      </c>
      <c r="DO7" s="70" t="s">
        <v>101</v>
      </c>
      <c r="DP7" s="70" t="s">
        <v>101</v>
      </c>
      <c r="DQ7" s="70">
        <v>26.77</v>
      </c>
      <c r="DR7" s="70">
        <v>27.46</v>
      </c>
      <c r="DS7" s="70">
        <v>30.82</v>
      </c>
      <c r="DT7" s="70" t="s">
        <v>101</v>
      </c>
      <c r="DU7" s="70" t="s">
        <v>101</v>
      </c>
      <c r="DV7" s="70" t="s">
        <v>101</v>
      </c>
      <c r="DW7" s="70">
        <v>0</v>
      </c>
      <c r="DX7" s="70">
        <v>0</v>
      </c>
      <c r="DY7" s="70" t="s">
        <v>101</v>
      </c>
      <c r="DZ7" s="70" t="s">
        <v>101</v>
      </c>
      <c r="EA7" s="70" t="s">
        <v>101</v>
      </c>
      <c r="EB7" s="70">
        <v>7.0000000000000007e-002</v>
      </c>
      <c r="EC7" s="70">
        <v>2.e-002</v>
      </c>
      <c r="ED7" s="70">
        <v>6.e-002</v>
      </c>
      <c r="EE7" s="70" t="s">
        <v>101</v>
      </c>
      <c r="EF7" s="70" t="s">
        <v>101</v>
      </c>
      <c r="EG7" s="70" t="s">
        <v>101</v>
      </c>
      <c r="EH7" s="70">
        <v>0</v>
      </c>
      <c r="EI7" s="70">
        <v>0</v>
      </c>
      <c r="EJ7" s="70" t="s">
        <v>101</v>
      </c>
      <c r="EK7" s="70" t="s">
        <v>101</v>
      </c>
      <c r="EL7" s="70" t="s">
        <v>101</v>
      </c>
      <c r="EM7" s="70">
        <v>6.e-002</v>
      </c>
      <c r="EN7" s="70">
        <v>5.e-002</v>
      </c>
      <c r="EO7" s="70">
        <v>0.15</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34</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306</cp:lastModifiedBy>
  <cp:lastPrinted>2026-01-15T02:27:12Z</cp:lastPrinted>
  <dcterms:created xsi:type="dcterms:W3CDTF">2025-12-23T06:08:34Z</dcterms:created>
  <dcterms:modified xsi:type="dcterms:W3CDTF">2026-02-09T02:57:33Z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2026-02-09T02:57:33Z</vt:filetime>
  </property>
</Properties>
</file>