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14 病院事業\19_経営比較分析表\R7\02_各病院データ\306_平内町国民健康保険平内中央病院〇\"/>
    </mc:Choice>
  </mc:AlternateContent>
  <xr:revisionPtr revIDLastSave="0" documentId="13_ncr:1_{2271E5DC-B272-4D6B-A63B-34C1EBE3C322}" xr6:coauthVersionLast="47" xr6:coauthVersionMax="47" xr10:uidLastSave="{00000000-0000-0000-0000-000000000000}"/>
  <workbookProtection workbookAlgorithmName="SHA-512" workbookHashValue="mfx6BD4C4dnRknfglPPA3pWGVIx3BNaXNaChylYfFu3wJduHE1IEfU7xX2nXt5Tb0tGH5NytDGa9ALSUG8AzMQ==" workbookSaltValue="jbw9LI2sdM0soisWjwFPzg==" workbookSpinCount="100000" lockStructure="1"/>
  <bookViews>
    <workbookView xWindow="-28920" yWindow="-265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FE7" i="5"/>
  <c r="KG80" i="4" s="1"/>
  <c r="FD7" i="5"/>
  <c r="MO79" i="4" s="1"/>
  <c r="FC7" i="5"/>
  <c r="LZ79" i="4" s="1"/>
  <c r="FB7" i="5"/>
  <c r="FA7" i="5"/>
  <c r="KV79" i="4" s="1"/>
  <c r="EZ7" i="5"/>
  <c r="KG79" i="4" s="1"/>
  <c r="EX7" i="5"/>
  <c r="EW7" i="5"/>
  <c r="IM80" i="4" s="1"/>
  <c r="EV7" i="5"/>
  <c r="HX80" i="4" s="1"/>
  <c r="EU7" i="5"/>
  <c r="HI80" i="4" s="1"/>
  <c r="ET7" i="5"/>
  <c r="ES7" i="5"/>
  <c r="ER7" i="5"/>
  <c r="IM79" i="4" s="1"/>
  <c r="EQ7" i="5"/>
  <c r="EP7" i="5"/>
  <c r="EO7" i="5"/>
  <c r="EM7" i="5"/>
  <c r="EL7" i="5"/>
  <c r="EK7" i="5"/>
  <c r="EJ7" i="5"/>
  <c r="EI7" i="5"/>
  <c r="EH7" i="5"/>
  <c r="EG7" i="5"/>
  <c r="EF7" i="5"/>
  <c r="EK79" i="4" s="1"/>
  <c r="EE7" i="5"/>
  <c r="DV79" i="4" s="1"/>
  <c r="ED7" i="5"/>
  <c r="EB7" i="5"/>
  <c r="BX80" i="4" s="1"/>
  <c r="EA7" i="5"/>
  <c r="BI80" i="4" s="1"/>
  <c r="DZ7" i="5"/>
  <c r="AT80" i="4" s="1"/>
  <c r="DY7" i="5"/>
  <c r="DX7" i="5"/>
  <c r="DW7" i="5"/>
  <c r="BX79" i="4" s="1"/>
  <c r="DV7" i="5"/>
  <c r="BI79" i="4" s="1"/>
  <c r="DU7" i="5"/>
  <c r="AT79" i="4" s="1"/>
  <c r="DT7" i="5"/>
  <c r="DS7" i="5"/>
  <c r="DQ7" i="5"/>
  <c r="MN56" i="4" s="1"/>
  <c r="DP7" i="5"/>
  <c r="LY56" i="4" s="1"/>
  <c r="DO7" i="5"/>
  <c r="DN7" i="5"/>
  <c r="KU56" i="4" s="1"/>
  <c r="DM7" i="5"/>
  <c r="KF56" i="4" s="1"/>
  <c r="DL7" i="5"/>
  <c r="MN55" i="4" s="1"/>
  <c r="DK7" i="5"/>
  <c r="DJ7" i="5"/>
  <c r="DI7" i="5"/>
  <c r="KU55" i="4" s="1"/>
  <c r="DH7" i="5"/>
  <c r="KF55" i="4" s="1"/>
  <c r="DF7" i="5"/>
  <c r="DE7" i="5"/>
  <c r="DD7" i="5"/>
  <c r="DC7" i="5"/>
  <c r="HG56" i="4" s="1"/>
  <c r="DB7" i="5"/>
  <c r="GR56" i="4" s="1"/>
  <c r="DA7" i="5"/>
  <c r="CZ7" i="5"/>
  <c r="IK55" i="4" s="1"/>
  <c r="CY7" i="5"/>
  <c r="CX7" i="5"/>
  <c r="HG55" i="4" s="1"/>
  <c r="CW7" i="5"/>
  <c r="CU7" i="5"/>
  <c r="FL56" i="4" s="1"/>
  <c r="CT7" i="5"/>
  <c r="CS7" i="5"/>
  <c r="CR7" i="5"/>
  <c r="DS56" i="4" s="1"/>
  <c r="CQ7" i="5"/>
  <c r="DD56" i="4" s="1"/>
  <c r="CP7" i="5"/>
  <c r="CO7" i="5"/>
  <c r="CN7" i="5"/>
  <c r="EH55" i="4" s="1"/>
  <c r="CM7" i="5"/>
  <c r="DS55" i="4" s="1"/>
  <c r="CL7" i="5"/>
  <c r="CJ7" i="5"/>
  <c r="CI7" i="5"/>
  <c r="BI56" i="4" s="1"/>
  <c r="CH7" i="5"/>
  <c r="CG7" i="5"/>
  <c r="CF7" i="5"/>
  <c r="CE7" i="5"/>
  <c r="CD7" i="5"/>
  <c r="BI55" i="4" s="1"/>
  <c r="CC7" i="5"/>
  <c r="AT55" i="4" s="1"/>
  <c r="CB7" i="5"/>
  <c r="CA7" i="5"/>
  <c r="P55" i="4" s="1"/>
  <c r="BY7" i="5"/>
  <c r="MN34" i="4" s="1"/>
  <c r="BX7" i="5"/>
  <c r="LY34" i="4" s="1"/>
  <c r="BW7" i="5"/>
  <c r="BV7" i="5"/>
  <c r="BU7" i="5"/>
  <c r="KF34" i="4" s="1"/>
  <c r="BT7" i="5"/>
  <c r="MN33" i="4" s="1"/>
  <c r="BS7" i="5"/>
  <c r="LY33" i="4" s="1"/>
  <c r="BR7" i="5"/>
  <c r="BQ7" i="5"/>
  <c r="KU33" i="4" s="1"/>
  <c r="BP7" i="5"/>
  <c r="KF33" i="4" s="1"/>
  <c r="BN7" i="5"/>
  <c r="BM7" i="5"/>
  <c r="IK34" i="4" s="1"/>
  <c r="BL7" i="5"/>
  <c r="HV34" i="4" s="1"/>
  <c r="BK7" i="5"/>
  <c r="HG34" i="4" s="1"/>
  <c r="BJ7" i="5"/>
  <c r="BI7" i="5"/>
  <c r="BH7" i="5"/>
  <c r="IK33" i="4" s="1"/>
  <c r="BG7" i="5"/>
  <c r="BF7" i="5"/>
  <c r="BE7" i="5"/>
  <c r="BC7" i="5"/>
  <c r="BB7" i="5"/>
  <c r="BA7" i="5"/>
  <c r="AZ7" i="5"/>
  <c r="AY7" i="5"/>
  <c r="AX7" i="5"/>
  <c r="AW7" i="5"/>
  <c r="AV7" i="5"/>
  <c r="EH33" i="4" s="1"/>
  <c r="AU7" i="5"/>
  <c r="DS33" i="4" s="1"/>
  <c r="AT7" i="5"/>
  <c r="AR7" i="5"/>
  <c r="BX34" i="4" s="1"/>
  <c r="AQ7" i="5"/>
  <c r="BI34" i="4" s="1"/>
  <c r="AP7" i="5"/>
  <c r="AT34" i="4" s="1"/>
  <c r="AO7" i="5"/>
  <c r="AN7" i="5"/>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JW8" i="4" s="1"/>
  <c r="Z6" i="5"/>
  <c r="Y6" i="5"/>
  <c r="X6" i="5"/>
  <c r="EG12" i="4" s="1"/>
  <c r="W6" i="5"/>
  <c r="CN12" i="4" s="1"/>
  <c r="V6" i="5"/>
  <c r="U6" i="5"/>
  <c r="B12" i="4" s="1"/>
  <c r="T6" i="5"/>
  <c r="S6" i="5"/>
  <c r="EG10" i="4" s="1"/>
  <c r="R6" i="5"/>
  <c r="CN10" i="4" s="1"/>
  <c r="Q6" i="5"/>
  <c r="P6" i="5"/>
  <c r="B10" i="4" s="1"/>
  <c r="O6" i="5"/>
  <c r="N6" i="5"/>
  <c r="M6" i="5"/>
  <c r="L6" i="5"/>
  <c r="K6" i="5"/>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C90" i="4"/>
  <c r="KV80" i="4"/>
  <c r="JB80" i="4"/>
  <c r="GT80" i="4"/>
  <c r="FO80" i="4"/>
  <c r="EZ80" i="4"/>
  <c r="EK80" i="4"/>
  <c r="DV80" i="4"/>
  <c r="DG80" i="4"/>
  <c r="AE80" i="4"/>
  <c r="P80" i="4"/>
  <c r="LK79" i="4"/>
  <c r="JB79" i="4"/>
  <c r="HX79" i="4"/>
  <c r="HI79" i="4"/>
  <c r="GT79" i="4"/>
  <c r="FO79" i="4"/>
  <c r="EZ79" i="4"/>
  <c r="DG79" i="4"/>
  <c r="AE79" i="4"/>
  <c r="P79" i="4"/>
  <c r="LJ56" i="4"/>
  <c r="IZ56" i="4"/>
  <c r="IK56" i="4"/>
  <c r="HV56" i="4"/>
  <c r="EW56" i="4"/>
  <c r="EH56" i="4"/>
  <c r="BX56" i="4"/>
  <c r="AT56" i="4"/>
  <c r="AE56" i="4"/>
  <c r="P56" i="4"/>
  <c r="LY55" i="4"/>
  <c r="LJ55" i="4"/>
  <c r="IZ55" i="4"/>
  <c r="HV55" i="4"/>
  <c r="GR55" i="4"/>
  <c r="FL55" i="4"/>
  <c r="EW55" i="4"/>
  <c r="DD55" i="4"/>
  <c r="BX55" i="4"/>
  <c r="AE55" i="4"/>
  <c r="LJ34" i="4"/>
  <c r="KU34" i="4"/>
  <c r="IZ34" i="4"/>
  <c r="GR34" i="4"/>
  <c r="FL34" i="4"/>
  <c r="EW34" i="4"/>
  <c r="EH34" i="4"/>
  <c r="DS34" i="4"/>
  <c r="DD34" i="4"/>
  <c r="AE34" i="4"/>
  <c r="P34" i="4"/>
  <c r="LJ33" i="4"/>
  <c r="IZ33" i="4"/>
  <c r="HV33" i="4"/>
  <c r="HG33" i="4"/>
  <c r="GR33" i="4"/>
  <c r="FL33" i="4"/>
  <c r="EW33" i="4"/>
  <c r="DD33" i="4"/>
  <c r="AE33" i="4"/>
  <c r="P33" i="4"/>
  <c r="LP12" i="4"/>
  <c r="FZ12" i="4"/>
  <c r="AU12" i="4"/>
  <c r="JW10" i="4"/>
  <c r="ID10" i="4"/>
  <c r="FZ10" i="4"/>
  <c r="AU10" i="4"/>
  <c r="ID8" i="4"/>
  <c r="EG8" i="4"/>
  <c r="CN8" i="4"/>
  <c r="AU8" i="4"/>
  <c r="B8" i="4"/>
  <c r="B6" i="4"/>
  <c r="BX78" i="4" l="1"/>
  <c r="BX54" i="4"/>
  <c r="MO78" i="4"/>
  <c r="MN54" i="4"/>
  <c r="MN32" i="4"/>
  <c r="JB78" i="4"/>
  <c r="IZ54" i="4"/>
  <c r="IZ32" i="4"/>
  <c r="FO78" i="4"/>
  <c r="FL54" i="4"/>
  <c r="FL32" i="4"/>
  <c r="C11" i="5"/>
  <c r="D11" i="5"/>
  <c r="E11" i="5"/>
  <c r="B11" i="5"/>
  <c r="DS32" i="4" l="1"/>
  <c r="AE32" i="4"/>
  <c r="HI78" i="4"/>
  <c r="HG54" i="4"/>
  <c r="HG32" i="4"/>
  <c r="DV78" i="4"/>
  <c r="DS54" i="4"/>
  <c r="AE78" i="4"/>
  <c r="AE54" i="4"/>
  <c r="KV78" i="4"/>
  <c r="KU32" i="4"/>
  <c r="KU54" i="4"/>
  <c r="KG78" i="4"/>
  <c r="KF54" i="4"/>
  <c r="KF32" i="4"/>
  <c r="GT78" i="4"/>
  <c r="GR54" i="4"/>
  <c r="GR32" i="4"/>
  <c r="DG78" i="4"/>
  <c r="DD54" i="4"/>
  <c r="DD32" i="4"/>
  <c r="P32" i="4"/>
  <c r="P54" i="4"/>
  <c r="P78" i="4"/>
  <c r="IM78" i="4"/>
  <c r="BI78" i="4"/>
  <c r="BI54" i="4"/>
  <c r="BI32" i="4"/>
  <c r="LZ78" i="4"/>
  <c r="LY54" i="4"/>
  <c r="LY32" i="4"/>
  <c r="IK54" i="4"/>
  <c r="IK32" i="4"/>
  <c r="EZ78" i="4"/>
  <c r="EW54" i="4"/>
  <c r="EW32" i="4"/>
  <c r="EK78" i="4"/>
  <c r="EH54" i="4"/>
  <c r="EH32" i="4"/>
  <c r="AT78" i="4"/>
  <c r="AT54" i="4"/>
  <c r="AT32" i="4"/>
  <c r="LK78" i="4"/>
  <c r="LJ54" i="4"/>
  <c r="LJ32" i="4"/>
  <c r="HX78" i="4"/>
  <c r="HV32" i="4"/>
  <c r="HV54"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<sst xmlns="http://schemas.openxmlformats.org/spreadsheetml/2006/main" count="343" uniqueCount="193">
  <si>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</si>
  <si>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</si>
  <si>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</si>
  <si>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</si>
  <si>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</si>
  <si>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</si>
  <si>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</si>
  <si>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</si>
  <si>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</si>
  <si>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</si>
  <si>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</si>
  <si>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</si>
  <si>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</si>
  <si>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</si>
  <si>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</si>
  <si>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</si>
  <si>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</si>
  <si>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</si>
  <si>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</si>
  <si>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</si>
  <si>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</si>
  <si>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</si>
  <si>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</si>
  <si>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</si>
  <si>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</si>
  <si>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</si>
  <si>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</si>
  <si>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</si>
  <si>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</si>
  <si>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</si>
  <si>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</si>
  <si>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</si>
  <si>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</si>
  <si>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</si>
  <si>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</si>
  <si>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</si>
  <si>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</si>
  <si>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</si>
  <si>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</si>
  <si>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</si>
  <si>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</si>
  <si>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</si>
  <si>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</si>
  <si>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</si>
  <si>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</si>
  <si>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</si>
  <si>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</si>
  <si>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</si>
  <si>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</si>
  <si>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</si>
  <si>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</si>
  <si>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</si>
  <si>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</si>
  <si>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</si>
  <si>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</si>
  <si>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</si>
  <si>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</si>
  <si>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</si>
  <si>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</si>
  <si>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</si>
  <si>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</si>
  <si>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</si>
  <si>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</si>
  <si>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</si>
  <si>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</si>
  <si>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</si>
  <si>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</si>
  <si>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</si>
  <si>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</si>
  <si>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</si>
  <si>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</si>
  <si>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</si>
  <si>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</si>
  <si>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</si>
  <si>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</si>
  <si>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</si>
  <si>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</si>
  <si>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</si>
  <si>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</si>
  <si>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</si>
  <si>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</si>
  <si>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</si>
  <si>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</si>
  <si>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</si>
  <si>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</si>
  <si>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</si>
  <si>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</si>
  <si>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</si>
  <si>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</si>
  <si>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</si>
  <si>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</si>
  <si>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</si>
  <si>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</si>
  <si>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</si>
  <si>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</si>
  <si>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</si>
  <si>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</si>
  <si>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</si>
  <si>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</si>
  <si>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</si>
  <si>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</si>
  <si>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</si>
  <si>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</si>
  <si>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</si>
  <si>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</si>
  <si>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</si>
  <si>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</si>
  <si>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</si>
  <si>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</si>
  <si>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</si>
  <si>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</si>
  <si>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</si>
  <si>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</si>
  <si>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</si>
  <si>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</si>
  <si>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</si>
  <si>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</si>
  <si>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</si>
  <si>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</si>
  <si>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</si>
  <si>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</si>
  <si>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</si>
  <si>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</si>
  <si>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</si>
  <si>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</si>
  <si>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</si>
  <si>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</si>
  <si>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</si>
  <si>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</si>
  <si>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</si>
  <si>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</si>
  <si>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</si>
  <si>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</si>
  <si>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</si>
  <si>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</si>
  <si>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</si>
  <si>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</si>
  <si>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</si>
  <si>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</si>
  <si>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</si>
  <si>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</si>
  <si>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</si>
  <si>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</si>
  <si>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</si>
  <si>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</si>
  <si>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</si>
  <si>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</si>
  <si>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</si>
  <si>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</si>
  <si>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</si>
  <si>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</si>
  <si>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</si>
  <si>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</si>
  <si>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</si>
  <si>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</si>
  <si>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</si>
  <si>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</si>
  <si>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</si>
  <si>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</si>
  <si>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</si>
  <si>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</si>
  <si>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</si>
  <si>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</si>
  <si>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</si>
  <si>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</si>
  <si>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</si>
  <si>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</si>
  <si>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</si>
  <si>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</si>
  <si>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</si>
  <si>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</si>
  <si>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</si>
  <si>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平内町</t>
  </si>
  <si>
    <t>国保平内中央病院</t>
  </si>
  <si>
    <t>条例全部</t>
  </si>
  <si>
    <t>病院事業</t>
  </si>
  <si>
    <t>一般病院</t>
  </si>
  <si>
    <t>50床以上～100床未満</t>
  </si>
  <si>
    <t>自治体職員 民間企業出身</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</si>
  <si>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</si>
  <si>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</si>
  <si>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</si>
  <si>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</si>
  <si>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</si>
  <si>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</si>
  <si>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</si>
  <si>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</si>
  <si>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</si>
  <si>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</si>
  <si>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病院として二次救急医療機関の役割を担い、現有の一般病床・地域包括ケア病床・療養病床（医療型）を用い、在宅復帰に向けた回復期・慢性期医療の提供を継続しながら、在宅医療（訪問診療、訪問看護、訪問栄養指導、訪問リハビリテーション等）の強化を図りつつ、終末期にある患者に対し、患者本人の意思と権利を最大限に尊重した終末期にふさわしい最善の医療、看護、介護リハビリテーション（緩和ケア）による看取りも併せて行うことにより、青森地域保健医療圏での後方支援病院としての役割を果たしている。
住民が住み慣れた地域で安心して生活できるよう、医療・介護・福祉の多様な職種や関係機関が連携し、協力しながら生活支援が包括的にできる「地域包括ケアシステム」を持続可能なものとすべく、2025年を経て、更に高齢化が進み、高齢者の医療需要が増していく2040年を見据えた病床数の適正化や在宅医療の継続・強化を図っていくことが重要である。</t>
    <rPh sb="0" eb="2">
      <t>チョウナイ</t>
    </rPh>
    <rPh sb="2" eb="4">
      <t>ユイイツ</t>
    </rPh>
    <rPh sb="5" eb="7">
      <t>ビョウイン</t>
    </rPh>
    <rPh sb="10" eb="18">
      <t>ニジキュウキュウイリョウキカン</t>
    </rPh>
    <rPh sb="19" eb="21">
      <t>ヤクワリ</t>
    </rPh>
    <rPh sb="22" eb="23">
      <t>ニナ</t>
    </rPh>
    <rPh sb="25" eb="27">
      <t>ゲンユウ</t>
    </rPh>
    <rPh sb="28" eb="32">
      <t>イッパンビョウショウ</t>
    </rPh>
    <rPh sb="33" eb="37">
      <t>チイキホウカツ</t>
    </rPh>
    <rPh sb="39" eb="41">
      <t>ビョウショウ</t>
    </rPh>
    <rPh sb="42" eb="46">
      <t>リョウヨウビョウショウ</t>
    </rPh>
    <rPh sb="47" eb="50">
      <t>イリョウガタ</t>
    </rPh>
    <rPh sb="52" eb="53">
      <t>モチ</t>
    </rPh>
    <rPh sb="55" eb="59">
      <t>ザイタクフッキ</t>
    </rPh>
    <rPh sb="60" eb="61">
      <t>ム</t>
    </rPh>
    <rPh sb="63" eb="66">
      <t>カイフクキ</t>
    </rPh>
    <rPh sb="67" eb="72">
      <t>マンセイキイリョウ</t>
    </rPh>
    <rPh sb="73" eb="75">
      <t>テイキョウ</t>
    </rPh>
    <rPh sb="76" eb="78">
      <t>ケイゾク</t>
    </rPh>
    <rPh sb="83" eb="87">
      <t>ザイタクイリョウ</t>
    </rPh>
    <rPh sb="88" eb="92">
      <t>ホウモンシンリョウ</t>
    </rPh>
    <rPh sb="93" eb="97">
      <t>ホウモンカンゴ</t>
    </rPh>
    <rPh sb="98" eb="104">
      <t>ホウモンエイヨウシドウ</t>
    </rPh>
    <rPh sb="105" eb="107">
      <t>ホウモン</t>
    </rPh>
    <rPh sb="116" eb="117">
      <t>トウ</t>
    </rPh>
    <rPh sb="119" eb="121">
      <t>キョウカ</t>
    </rPh>
    <rPh sb="122" eb="123">
      <t>ハカ</t>
    </rPh>
    <rPh sb="127" eb="130">
      <t>シュウマツキ</t>
    </rPh>
    <rPh sb="133" eb="135">
      <t>カンジャ</t>
    </rPh>
    <rPh sb="136" eb="137">
      <t>タイ</t>
    </rPh>
    <rPh sb="139" eb="143">
      <t>カンジャホンニン</t>
    </rPh>
    <rPh sb="144" eb="146">
      <t>イシ</t>
    </rPh>
    <rPh sb="147" eb="149">
      <t>ケンリ</t>
    </rPh>
    <rPh sb="150" eb="153">
      <t>サイダイゲン</t>
    </rPh>
    <rPh sb="154" eb="156">
      <t>ソンチョウ</t>
    </rPh>
    <rPh sb="158" eb="161">
      <t>シュウマツキ</t>
    </rPh>
    <rPh sb="167" eb="169">
      <t>サイゼン</t>
    </rPh>
    <rPh sb="170" eb="172">
      <t>イリョウ</t>
    </rPh>
    <rPh sb="173" eb="175">
      <t>カンゴ</t>
    </rPh>
    <rPh sb="176" eb="178">
      <t>カイゴ</t>
    </rPh>
    <rPh sb="188" eb="190">
      <t>カンワ</t>
    </rPh>
    <rPh sb="196" eb="198">
      <t>ミト</t>
    </rPh>
    <rPh sb="200" eb="201">
      <t>アワ</t>
    </rPh>
    <rPh sb="203" eb="204">
      <t>オコナ</t>
    </rPh>
    <rPh sb="211" eb="217">
      <t>アオモリチイキホケン</t>
    </rPh>
    <rPh sb="217" eb="220">
      <t>イリョウケン</t>
    </rPh>
    <rPh sb="222" eb="228">
      <t>コウホウシエンビョウイン</t>
    </rPh>
    <rPh sb="232" eb="234">
      <t>ヤクワリ</t>
    </rPh>
    <rPh sb="235" eb="236">
      <t>ハ</t>
    </rPh>
    <rPh sb="243" eb="245">
      <t>ジュウミン</t>
    </rPh>
    <rPh sb="246" eb="247">
      <t>ス</t>
    </rPh>
    <rPh sb="248" eb="249">
      <t>ナ</t>
    </rPh>
    <rPh sb="251" eb="253">
      <t>チイキ</t>
    </rPh>
    <rPh sb="254" eb="256">
      <t>アンシン</t>
    </rPh>
    <rPh sb="258" eb="260">
      <t>セイカツ</t>
    </rPh>
    <rPh sb="266" eb="268">
      <t>イリョウ</t>
    </rPh>
    <rPh sb="269" eb="271">
      <t>カイゴ</t>
    </rPh>
    <rPh sb="272" eb="274">
      <t>フクシ</t>
    </rPh>
    <rPh sb="275" eb="277">
      <t>タヨウ</t>
    </rPh>
    <rPh sb="278" eb="280">
      <t>ショクシュ</t>
    </rPh>
    <rPh sb="281" eb="285">
      <t>カンケイキカン</t>
    </rPh>
    <rPh sb="286" eb="288">
      <t>レンケイ</t>
    </rPh>
    <rPh sb="290" eb="292">
      <t>キョウリョク</t>
    </rPh>
    <rPh sb="296" eb="300">
      <t>セイカツシエン</t>
    </rPh>
    <rPh sb="301" eb="304">
      <t>ホウカツテキ</t>
    </rPh>
    <rPh sb="309" eb="313">
      <t>チイキホウカツ</t>
    </rPh>
    <rPh sb="321" eb="325">
      <t>ジゾクカノウ</t>
    </rPh>
    <rPh sb="337" eb="338">
      <t>ネン</t>
    </rPh>
    <rPh sb="339" eb="340">
      <t>ヘ</t>
    </rPh>
    <rPh sb="342" eb="343">
      <t>サラ</t>
    </rPh>
    <rPh sb="344" eb="347">
      <t>コウレイカ</t>
    </rPh>
    <rPh sb="348" eb="349">
      <t>スス</t>
    </rPh>
    <rPh sb="351" eb="354">
      <t>コウレイシャ</t>
    </rPh>
    <rPh sb="355" eb="357">
      <t>イリョウ</t>
    </rPh>
    <rPh sb="357" eb="359">
      <t>ジュヨウ</t>
    </rPh>
    <rPh sb="369" eb="370">
      <t>ネン</t>
    </rPh>
    <rPh sb="371" eb="373">
      <t>ミス</t>
    </rPh>
    <rPh sb="379" eb="381">
      <t>テキセイ</t>
    </rPh>
    <rPh sb="381" eb="382">
      <t>カ</t>
    </rPh>
    <rPh sb="383" eb="387">
      <t>ザイタクイリョウ</t>
    </rPh>
    <rPh sb="388" eb="390">
      <t>ケイゾク</t>
    </rPh>
    <rPh sb="391" eb="393">
      <t>キョウカ</t>
    </rPh>
    <rPh sb="394" eb="395">
      <t>ハカ</t>
    </rPh>
    <rPh sb="402" eb="404">
      <t>ジュウヨウ</t>
    </rPh>
    <phoneticPr fontId="5"/>
  </si>
  <si>
    <t>令和6年度は、地方公営企業法全部適用後、初めて経常損失（赤字）が発生する事態となり、経営的に非常に厳しい年となった。全国的なトレンドである物価高騰や人件費の急増に診療報酬が追いついていないことによる影響はさることながら、当院における主な収入源である入院収益が令和5年度比で約7,200万円減少したことや、医療情報システム（電子カルテ等）の更新等に伴い付随する消費税負担が大きく増えたこと（令和5年度比で約3,300万円増加）が収支に大きく響いたものである。特に前者を分析すると、令和5年度に比べ新入院患者数（延べではなく実人数：R5年度327人→R6年度377人）は伸びているにもかかわらず、病床利用率や入院収益単価が落ち込んでいたことから、例年に比べ、軽症の患者が多く平均在院日数が短くなったことが要因の1つではないかと考えている。結果として、経常収支比率をはじめとする主要な経営指標は軒並み悪化したところであり、特に、①経常収支比率、⑤入院患者1人1日当たり収益及び⑥外来患者1人1日当たり収益の3指標は類似施設平均を下回る状況となった。中でも⑤入院患者1人1日当たり収益はこれまで類似施設平均を上回る傾向にあったが、令和6年度は自病院の令和5年度比で1,154円減少しただけでなく、令和6年度類似施設平均比でも690円下回る厳しい状況であった。医業収益の確保は健全な経営を目指す上で最優先事項であり、単価が伸びない場合は、患者数や回転率で補えるよう、患者の獲得に向け病院全体で取り組んでいく必要がある。</t>
    <rPh sb="0" eb="2">
      <t>レイワ</t>
    </rPh>
    <rPh sb="3" eb="5">
      <t>ネンド</t>
    </rPh>
    <rPh sb="7" eb="14">
      <t>チホウコウエイキギョウホウ</t>
    </rPh>
    <rPh sb="14" eb="18">
      <t>ゼンブテキヨウ</t>
    </rPh>
    <rPh sb="18" eb="19">
      <t>ゴ</t>
    </rPh>
    <rPh sb="20" eb="21">
      <t>ハジ</t>
    </rPh>
    <rPh sb="23" eb="27">
      <t>ケイジョウソンシツ</t>
    </rPh>
    <rPh sb="28" eb="30">
      <t>アカジ</t>
    </rPh>
    <rPh sb="32" eb="34">
      <t>ハッセイ</t>
    </rPh>
    <rPh sb="36" eb="38">
      <t>ジタイ</t>
    </rPh>
    <rPh sb="42" eb="45">
      <t>ケイエイテキ</t>
    </rPh>
    <rPh sb="46" eb="48">
      <t>ヒジョウ</t>
    </rPh>
    <rPh sb="49" eb="50">
      <t>キビ</t>
    </rPh>
    <rPh sb="52" eb="53">
      <t>トシ</t>
    </rPh>
    <rPh sb="58" eb="61">
      <t>ゼンコクテキ</t>
    </rPh>
    <rPh sb="69" eb="73">
      <t>ブッカコウトウ</t>
    </rPh>
    <rPh sb="74" eb="77">
      <t>ジンケンヒ</t>
    </rPh>
    <rPh sb="78" eb="80">
      <t>キュウゾウ</t>
    </rPh>
    <rPh sb="81" eb="85">
      <t>シンリョウホウシュウ</t>
    </rPh>
    <rPh sb="86" eb="87">
      <t>オ</t>
    </rPh>
    <rPh sb="99" eb="101">
      <t>エイキョウ</t>
    </rPh>
    <rPh sb="110" eb="112">
      <t>トウイン</t>
    </rPh>
    <rPh sb="116" eb="117">
      <t>オモ</t>
    </rPh>
    <rPh sb="118" eb="121">
      <t>シュウニュウゲン</t>
    </rPh>
    <rPh sb="124" eb="126">
      <t>ニュウイン</t>
    </rPh>
    <rPh sb="126" eb="128">
      <t>シュウエキ</t>
    </rPh>
    <rPh sb="129" eb="131">
      <t>レイワ</t>
    </rPh>
    <rPh sb="132" eb="134">
      <t>ネンド</t>
    </rPh>
    <rPh sb="134" eb="135">
      <t>ヒ</t>
    </rPh>
    <rPh sb="136" eb="137">
      <t>ヤク</t>
    </rPh>
    <rPh sb="142" eb="144">
      <t>マンエン</t>
    </rPh>
    <rPh sb="144" eb="146">
      <t>ゲンショウ</t>
    </rPh>
    <rPh sb="152" eb="156">
      <t>イリョウジョウホウ</t>
    </rPh>
    <rPh sb="161" eb="163">
      <t>デンシ</t>
    </rPh>
    <rPh sb="166" eb="167">
      <t>トウ</t>
    </rPh>
    <rPh sb="169" eb="171">
      <t>コウシン</t>
    </rPh>
    <rPh sb="171" eb="172">
      <t>トウ</t>
    </rPh>
    <rPh sb="173" eb="174">
      <t>トモナ</t>
    </rPh>
    <rPh sb="175" eb="177">
      <t>フズイ</t>
    </rPh>
    <rPh sb="185" eb="186">
      <t>オオ</t>
    </rPh>
    <rPh sb="188" eb="189">
      <t>フ</t>
    </rPh>
    <rPh sb="194" eb="196">
      <t>レイワ</t>
    </rPh>
    <rPh sb="197" eb="199">
      <t>ネンド</t>
    </rPh>
    <rPh sb="199" eb="200">
      <t>ヒ</t>
    </rPh>
    <rPh sb="201" eb="202">
      <t>ヤク</t>
    </rPh>
    <rPh sb="207" eb="209">
      <t>マンエン</t>
    </rPh>
    <rPh sb="209" eb="211">
      <t>ゾウカ</t>
    </rPh>
    <rPh sb="213" eb="215">
      <t>シュウシ</t>
    </rPh>
    <rPh sb="216" eb="217">
      <t>オオ</t>
    </rPh>
    <rPh sb="219" eb="220">
      <t>ヒビ</t>
    </rPh>
    <rPh sb="228" eb="229">
      <t>トク</t>
    </rPh>
    <rPh sb="230" eb="232">
      <t>ゼンシャ</t>
    </rPh>
    <rPh sb="233" eb="235">
      <t>ブンセキ</t>
    </rPh>
    <rPh sb="239" eb="241">
      <t>レイワ</t>
    </rPh>
    <rPh sb="242" eb="244">
      <t>ネンド</t>
    </rPh>
    <rPh sb="245" eb="246">
      <t>クラ</t>
    </rPh>
    <rPh sb="247" eb="253">
      <t>シンニュウインカンジャスウ</t>
    </rPh>
    <rPh sb="254" eb="255">
      <t>ノ</t>
    </rPh>
    <rPh sb="260" eb="261">
      <t>ジツ</t>
    </rPh>
    <rPh sb="261" eb="263">
      <t>ニンスウ</t>
    </rPh>
    <rPh sb="266" eb="268">
      <t>ネンド</t>
    </rPh>
    <rPh sb="271" eb="272">
      <t>ニン</t>
    </rPh>
    <rPh sb="275" eb="277">
      <t>ネンド</t>
    </rPh>
    <rPh sb="280" eb="281">
      <t>ニン</t>
    </rPh>
    <rPh sb="283" eb="284">
      <t>ノ</t>
    </rPh>
    <rPh sb="296" eb="301">
      <t>ビョウショウリヨウリツ</t>
    </rPh>
    <rPh sb="302" eb="304">
      <t>ニュウイン</t>
    </rPh>
    <rPh sb="309" eb="310">
      <t>オ</t>
    </rPh>
    <rPh sb="311" eb="312">
      <t>コ</t>
    </rPh>
    <rPh sb="321" eb="323">
      <t>レイネン</t>
    </rPh>
    <rPh sb="324" eb="325">
      <t>クラ</t>
    </rPh>
    <rPh sb="327" eb="329">
      <t>ケイショウ</t>
    </rPh>
    <rPh sb="330" eb="332">
      <t>カンジャ</t>
    </rPh>
    <rPh sb="333" eb="334">
      <t>オオ</t>
    </rPh>
    <rPh sb="335" eb="341">
      <t>ヘイキンザイインニッスウ</t>
    </rPh>
    <rPh sb="342" eb="343">
      <t>ミジカ</t>
    </rPh>
    <rPh sb="350" eb="352">
      <t>ヨウイン</t>
    </rPh>
    <rPh sb="361" eb="362">
      <t>カンガ</t>
    </rPh>
    <rPh sb="367" eb="369">
      <t>ケッカ</t>
    </rPh>
    <rPh sb="373" eb="379">
      <t>ケイジョウシュウシヒリツ</t>
    </rPh>
    <rPh sb="386" eb="388">
      <t>シュヨウ</t>
    </rPh>
    <rPh sb="389" eb="393">
      <t>ケイエイシヒョウ</t>
    </rPh>
    <rPh sb="394" eb="396">
      <t>ノキナ</t>
    </rPh>
    <rPh sb="397" eb="399">
      <t>アッカ</t>
    </rPh>
    <rPh sb="408" eb="409">
      <t>トク</t>
    </rPh>
    <rPh sb="412" eb="418">
      <t>ケイジョウシュウシヒリツ</t>
    </rPh>
    <rPh sb="422" eb="424">
      <t>カンジャ</t>
    </rPh>
    <rPh sb="425" eb="426">
      <t>ニン</t>
    </rPh>
    <rPh sb="427" eb="428">
      <t>ニチ</t>
    </rPh>
    <rPh sb="428" eb="429">
      <t>ア</t>
    </rPh>
    <rPh sb="431" eb="433">
      <t>シュウエキ</t>
    </rPh>
    <rPh sb="436" eb="438">
      <t>ガイライ</t>
    </rPh>
    <rPh sb="441" eb="442">
      <t>ニン</t>
    </rPh>
    <rPh sb="443" eb="444">
      <t>ニチ</t>
    </rPh>
    <rPh sb="444" eb="445">
      <t>ア</t>
    </rPh>
    <rPh sb="447" eb="449">
      <t>シュウエキ</t>
    </rPh>
    <rPh sb="451" eb="453">
      <t>シヒョウ</t>
    </rPh>
    <rPh sb="458" eb="460">
      <t>ヘイキン</t>
    </rPh>
    <rPh sb="461" eb="463">
      <t>シタマワ</t>
    </rPh>
    <rPh sb="464" eb="466">
      <t>ジョウキョウ</t>
    </rPh>
    <rPh sb="471" eb="472">
      <t>ナカ</t>
    </rPh>
    <rPh sb="475" eb="479">
      <t>ニュウインカンジャ</t>
    </rPh>
    <rPh sb="480" eb="481">
      <t>ニン</t>
    </rPh>
    <rPh sb="482" eb="483">
      <t>ニチ</t>
    </rPh>
    <rPh sb="483" eb="484">
      <t>ア</t>
    </rPh>
    <rPh sb="486" eb="488">
      <t>シュウエキ</t>
    </rPh>
    <rPh sb="493" eb="499">
      <t>ルイジシセツヘイキン</t>
    </rPh>
    <rPh sb="500" eb="502">
      <t>ウワマワ</t>
    </rPh>
    <rPh sb="503" eb="505">
      <t>ケイコウ</t>
    </rPh>
    <rPh sb="511" eb="513">
      <t>レイワ</t>
    </rPh>
    <rPh sb="514" eb="516">
      <t>ネンド</t>
    </rPh>
    <rPh sb="517" eb="520">
      <t>ジビョウイン</t>
    </rPh>
    <rPh sb="521" eb="523">
      <t>レイワ</t>
    </rPh>
    <rPh sb="524" eb="527">
      <t>ネンドヒ</t>
    </rPh>
    <rPh sb="533" eb="534">
      <t>エン</t>
    </rPh>
    <rPh sb="534" eb="536">
      <t>ゲンショウ</t>
    </rPh>
    <rPh sb="544" eb="546">
      <t>レイワ</t>
    </rPh>
    <rPh sb="547" eb="549">
      <t>ネンド</t>
    </rPh>
    <rPh sb="549" eb="551">
      <t>ルイジ</t>
    </rPh>
    <rPh sb="551" eb="555">
      <t>シセツヘイキン</t>
    </rPh>
    <rPh sb="555" eb="556">
      <t>ヒ</t>
    </rPh>
    <rPh sb="561" eb="562">
      <t>エン</t>
    </rPh>
    <rPh sb="562" eb="564">
      <t>シタマワ</t>
    </rPh>
    <rPh sb="565" eb="566">
      <t>キビ</t>
    </rPh>
    <rPh sb="568" eb="570">
      <t>ジョウキョウ</t>
    </rPh>
    <rPh sb="575" eb="579">
      <t>イギョウシュウエキ</t>
    </rPh>
    <rPh sb="580" eb="582">
      <t>カクホ</t>
    </rPh>
    <rPh sb="589" eb="591">
      <t>メザ</t>
    </rPh>
    <rPh sb="592" eb="593">
      <t>ウエ</t>
    </rPh>
    <rPh sb="594" eb="599">
      <t>サイユウセンジコウ</t>
    </rPh>
    <rPh sb="603" eb="605">
      <t>タンカ</t>
    </rPh>
    <rPh sb="606" eb="607">
      <t>ノ</t>
    </rPh>
    <rPh sb="610" eb="612">
      <t>バアイ</t>
    </rPh>
    <rPh sb="614" eb="617">
      <t>カンジャスウ</t>
    </rPh>
    <rPh sb="618" eb="621">
      <t>カイテンリツ</t>
    </rPh>
    <rPh sb="622" eb="623">
      <t>オギナ</t>
    </rPh>
    <phoneticPr fontId="5"/>
  </si>
  <si>
    <t>平成8年4月の移転新築後から、約29年が経過しており、建物、設備及び医療機器を中心に老朽化が進んでおり、大規模改修等も控えていた経緯から有形固定資産減価償却率は類似施設平均を上回る状況にある。そのような状況も踏まえ、令和5年度以降は基幹設備等の更新を計画し、令和6年度は医療情報システム等の更新を実施したところである。これにより、令和6年度の有形固定資産減価償却率は令和5年度比で2.5ポイント減の70.3％へわずかながら改善したところである。
器械備品減価償却率は、大半の機器が法定耐用年数に対し実使用年数が超過していることから年々上昇傾向にあったが、前述のとおり医療情報システム等の更新により、令和6年度は令和5年度比で16.9ポイント減の59.6％と大幅に改善したところである。
このほか、令和5～7年度は空調設備の更新を、令和7年度以降にはエレベーターの順次更新も計画していることから、診療体制に影響のない必要最低限のものを取捨選択し、経営状況とのバランスを考慮しながら計画的かつ効率的な維持管理を実施していく必要がある。</t>
    <rPh sb="0" eb="2">
      <t>ヘイセイ</t>
    </rPh>
    <rPh sb="3" eb="4">
      <t>ネン</t>
    </rPh>
    <rPh sb="5" eb="6">
      <t>ガツ</t>
    </rPh>
    <rPh sb="7" eb="12">
      <t>イテンシンチクゴ</t>
    </rPh>
    <rPh sb="15" eb="16">
      <t>ヤク</t>
    </rPh>
    <rPh sb="18" eb="19">
      <t>ネン</t>
    </rPh>
    <rPh sb="20" eb="22">
      <t>ケイカ</t>
    </rPh>
    <rPh sb="27" eb="29">
      <t>タテモノ</t>
    </rPh>
    <rPh sb="30" eb="32">
      <t>セツビ</t>
    </rPh>
    <rPh sb="32" eb="33">
      <t>オヨ</t>
    </rPh>
    <rPh sb="34" eb="38">
      <t>イリョウキキ</t>
    </rPh>
    <rPh sb="39" eb="41">
      <t>チュウシン</t>
    </rPh>
    <rPh sb="42" eb="45">
      <t>ロウキュウカ</t>
    </rPh>
    <rPh sb="46" eb="47">
      <t>スス</t>
    </rPh>
    <rPh sb="52" eb="57">
      <t>ダイキボカイシュウ</t>
    </rPh>
    <rPh sb="57" eb="58">
      <t>トウ</t>
    </rPh>
    <rPh sb="59" eb="60">
      <t>ヒカ</t>
    </rPh>
    <rPh sb="64" eb="66">
      <t>ケイイ</t>
    </rPh>
    <rPh sb="68" eb="74">
      <t>ユウケイコテイシサン</t>
    </rPh>
    <rPh sb="74" eb="79">
      <t>ゲンカショウキャクリツ</t>
    </rPh>
    <rPh sb="82" eb="84">
      <t>シセツ</t>
    </rPh>
    <rPh sb="87" eb="89">
      <t>ウワマワ</t>
    </rPh>
    <rPh sb="90" eb="92">
      <t>ジョウキョウ</t>
    </rPh>
    <rPh sb="101" eb="103">
      <t>ジョウキョウ</t>
    </rPh>
    <rPh sb="104" eb="105">
      <t>フ</t>
    </rPh>
    <rPh sb="108" eb="110">
      <t>レイワ</t>
    </rPh>
    <rPh sb="111" eb="113">
      <t>ネンド</t>
    </rPh>
    <rPh sb="113" eb="115">
      <t>イコウ</t>
    </rPh>
    <rPh sb="116" eb="120">
      <t>キカンセツビ</t>
    </rPh>
    <rPh sb="120" eb="121">
      <t>トウ</t>
    </rPh>
    <rPh sb="122" eb="124">
      <t>コウシン</t>
    </rPh>
    <rPh sb="125" eb="127">
      <t>ケイカク</t>
    </rPh>
    <rPh sb="129" eb="131">
      <t>レイワ</t>
    </rPh>
    <rPh sb="132" eb="134">
      <t>ネンド</t>
    </rPh>
    <rPh sb="135" eb="139">
      <t>イリョウジョウホウ</t>
    </rPh>
    <rPh sb="143" eb="144">
      <t>トウ</t>
    </rPh>
    <rPh sb="145" eb="147">
      <t>コウシン</t>
    </rPh>
    <rPh sb="148" eb="150">
      <t>ジッシ</t>
    </rPh>
    <rPh sb="165" eb="167">
      <t>レイワ</t>
    </rPh>
    <rPh sb="168" eb="170">
      <t>ネンド</t>
    </rPh>
    <rPh sb="171" eb="182">
      <t>ユウケイコテイシサンゲンカショウキャクリツ</t>
    </rPh>
    <rPh sb="183" eb="185">
      <t>レイワ</t>
    </rPh>
    <rPh sb="186" eb="188">
      <t>ネンド</t>
    </rPh>
    <rPh sb="188" eb="189">
      <t>ヒ</t>
    </rPh>
    <rPh sb="197" eb="198">
      <t>ゲン</t>
    </rPh>
    <rPh sb="211" eb="213">
      <t>カイゼン</t>
    </rPh>
    <rPh sb="223" eb="227">
      <t>キカイビヒン</t>
    </rPh>
    <rPh sb="227" eb="232">
      <t>ゲンカショウキャクリツ</t>
    </rPh>
    <rPh sb="234" eb="236">
      <t>タイハン</t>
    </rPh>
    <rPh sb="237" eb="239">
      <t>キキ</t>
    </rPh>
    <rPh sb="240" eb="246">
      <t>ホウテイタイヨウネンスウ</t>
    </rPh>
    <rPh sb="247" eb="248">
      <t>タイ</t>
    </rPh>
    <rPh sb="249" eb="254">
      <t>ジツシヨウネンスウ</t>
    </rPh>
    <rPh sb="255" eb="257">
      <t>チョウカ</t>
    </rPh>
    <rPh sb="265" eb="267">
      <t>ネンネン</t>
    </rPh>
    <rPh sb="267" eb="271">
      <t>ジョウショウケイコウ</t>
    </rPh>
    <rPh sb="277" eb="279">
      <t>ゼンジュツ</t>
    </rPh>
    <rPh sb="283" eb="287">
      <t>イリョウジョウホウ</t>
    </rPh>
    <rPh sb="291" eb="292">
      <t>トウ</t>
    </rPh>
    <rPh sb="293" eb="295">
      <t>コウシン</t>
    </rPh>
    <rPh sb="299" eb="301">
      <t>レイワ</t>
    </rPh>
    <rPh sb="302" eb="304">
      <t>ネンド</t>
    </rPh>
    <rPh sb="305" eb="307">
      <t>レイワ</t>
    </rPh>
    <rPh sb="308" eb="310">
      <t>ネンド</t>
    </rPh>
    <rPh sb="310" eb="311">
      <t>ヒ</t>
    </rPh>
    <rPh sb="320" eb="321">
      <t>ゲン</t>
    </rPh>
    <rPh sb="328" eb="330">
      <t>オオハバ</t>
    </rPh>
    <rPh sb="331" eb="333">
      <t>カイゼン</t>
    </rPh>
    <rPh sb="348" eb="350">
      <t>レイワ</t>
    </rPh>
    <rPh sb="353" eb="355">
      <t>ネンド</t>
    </rPh>
    <rPh sb="356" eb="360">
      <t>クウチョウセツビ</t>
    </rPh>
    <rPh sb="361" eb="363">
      <t>コウシン</t>
    </rPh>
    <rPh sb="365" eb="367">
      <t>レイワ</t>
    </rPh>
    <rPh sb="368" eb="370">
      <t>ネンド</t>
    </rPh>
    <rPh sb="370" eb="372">
      <t>イコウ</t>
    </rPh>
    <rPh sb="381" eb="383">
      <t>ジュンジ</t>
    </rPh>
    <rPh sb="383" eb="385">
      <t>コウシン</t>
    </rPh>
    <rPh sb="386" eb="388">
      <t>ケイカク</t>
    </rPh>
    <rPh sb="397" eb="401">
      <t>シンリョウタイセイ</t>
    </rPh>
    <rPh sb="402" eb="404">
      <t>エイキョウ</t>
    </rPh>
    <rPh sb="407" eb="412">
      <t>ヒツヨウサイテイゲン</t>
    </rPh>
    <rPh sb="416" eb="420">
      <t>シュシャセンタク</t>
    </rPh>
    <rPh sb="422" eb="426">
      <t>ケイエイジョウキョウ</t>
    </rPh>
    <rPh sb="433" eb="435">
      <t>コウリョ</t>
    </rPh>
    <rPh sb="439" eb="442">
      <t>ケイカクテキ</t>
    </rPh>
    <rPh sb="444" eb="447">
      <t>コウリツテキ</t>
    </rPh>
    <rPh sb="448" eb="452">
      <t>イジカンリ</t>
    </rPh>
    <rPh sb="453" eb="455">
      <t>ジッシ</t>
    </rPh>
    <rPh sb="459" eb="461">
      <t>ヒツヨウ</t>
    </rPh>
    <phoneticPr fontId="5"/>
  </si>
  <si>
    <t>令和6年度は経常損失（赤字）が発生する事態となったことから、令和5年度に比べ全体的に各種経営指標が悪化している。
経営改善のためには、何より（医業）収益の確保が急務となるが、短期的には患者の獲得、無駄・漏れのない診療報酬の請求、補助・交付金等の積極的な活用等を確実に実施するほか、中長期的には人口減少やさらに進む高齢化に備え、医療需要の変化に敏感に反応し、新たに実施を検討すべきこと（例：病床機能や適正規模の見直し）や継続して実施すべきこと（例：高齢者医療の充実や訪問診療などの在宅医療の提供）等を見極めながら、必要な医療体制を維持し、その提供を着実におこなっていかなければならない。
費用面では人件費の伸びが固定経費として大きく影響を及ぼしているほか、長引く物価高騰の影響や施設の経年劣化に伴う維持管理費用、順次予定している大規模改修費用の増加が見込まれるところである。
当院を取り巻く経営環境は一層厳しさを増していくと考えられることから、今後も、施設設備等の延命化などの工夫により支出を抑えるとともに、医療需要や医療制度（診療報酬改定等）の変化へフレキシブルに対応していくことで収入の確保に努め、まずは早期黒字化を目指し、累積欠損金の解消に努めていく必要がある。</t>
    <rPh sb="0" eb="2">
      <t>レイワ</t>
    </rPh>
    <rPh sb="3" eb="5">
      <t>ネンド</t>
    </rPh>
    <rPh sb="6" eb="10">
      <t>ケイジョウソンシツ</t>
    </rPh>
    <rPh sb="11" eb="13">
      <t>アカジ</t>
    </rPh>
    <rPh sb="15" eb="17">
      <t>ハッセイ</t>
    </rPh>
    <rPh sb="19" eb="21">
      <t>ジタイ</t>
    </rPh>
    <rPh sb="30" eb="32">
      <t>レイワ</t>
    </rPh>
    <rPh sb="33" eb="35">
      <t>ネンド</t>
    </rPh>
    <rPh sb="36" eb="37">
      <t>クラ</t>
    </rPh>
    <rPh sb="38" eb="41">
      <t>ゼンタイテキ</t>
    </rPh>
    <rPh sb="42" eb="44">
      <t>カクシュ</t>
    </rPh>
    <rPh sb="44" eb="48">
      <t>ケイエイシヒョウ</t>
    </rPh>
    <rPh sb="49" eb="51">
      <t>アッカ</t>
    </rPh>
    <rPh sb="57" eb="61">
      <t>ケイエイカイゼン</t>
    </rPh>
    <rPh sb="67" eb="68">
      <t>ナニ</t>
    </rPh>
    <rPh sb="77" eb="79">
      <t>カクホ</t>
    </rPh>
    <rPh sb="80" eb="82">
      <t>キュウム</t>
    </rPh>
    <rPh sb="95" eb="97">
      <t>カクトク</t>
    </rPh>
    <rPh sb="98" eb="100">
      <t>ムダ</t>
    </rPh>
    <rPh sb="101" eb="102">
      <t>モ</t>
    </rPh>
    <rPh sb="111" eb="113">
      <t>セイキュウ</t>
    </rPh>
    <rPh sb="130" eb="132">
      <t>カクジツ</t>
    </rPh>
    <rPh sb="154" eb="155">
      <t>スス</t>
    </rPh>
    <rPh sb="156" eb="159">
      <t>コウレイカ</t>
    </rPh>
    <rPh sb="160" eb="161">
      <t>ソナ</t>
    </rPh>
    <rPh sb="165" eb="167">
      <t>ジュヨウ</t>
    </rPh>
    <rPh sb="168" eb="170">
      <t>ヘンカ</t>
    </rPh>
    <rPh sb="171" eb="173">
      <t>ビンカン</t>
    </rPh>
    <rPh sb="174" eb="176">
      <t>ハンノウ</t>
    </rPh>
    <rPh sb="178" eb="179">
      <t>アラ</t>
    </rPh>
    <rPh sb="181" eb="183">
      <t>ジッシ</t>
    </rPh>
    <rPh sb="184" eb="186">
      <t>ケントウ</t>
    </rPh>
    <rPh sb="192" eb="193">
      <t>レイ</t>
    </rPh>
    <rPh sb="194" eb="196">
      <t>ビョウショウ</t>
    </rPh>
    <rPh sb="196" eb="198">
      <t>キノウ</t>
    </rPh>
    <rPh sb="199" eb="203">
      <t>テキセイキボ</t>
    </rPh>
    <rPh sb="204" eb="206">
      <t>ミナオ</t>
    </rPh>
    <rPh sb="209" eb="211">
      <t>ケイゾク</t>
    </rPh>
    <rPh sb="213" eb="215">
      <t>ジッシ</t>
    </rPh>
    <rPh sb="221" eb="222">
      <t>レイ</t>
    </rPh>
    <rPh sb="223" eb="226">
      <t>コウレイシャ</t>
    </rPh>
    <rPh sb="226" eb="228">
      <t>イリョウ</t>
    </rPh>
    <rPh sb="229" eb="231">
      <t>ジュウジツ</t>
    </rPh>
    <rPh sb="244" eb="246">
      <t>テイキョウ</t>
    </rPh>
    <rPh sb="247" eb="248">
      <t>トウ</t>
    </rPh>
    <rPh sb="249" eb="251">
      <t>ミキワ</t>
    </rPh>
    <rPh sb="261" eb="263">
      <t>タイセイ</t>
    </rPh>
    <rPh sb="264" eb="266">
      <t>イジ</t>
    </rPh>
    <rPh sb="293" eb="296">
      <t>ヒヨウメン</t>
    </rPh>
    <rPh sb="298" eb="301">
      <t>ジンケンヒ</t>
    </rPh>
    <rPh sb="302" eb="303">
      <t>ノ</t>
    </rPh>
    <rPh sb="305" eb="309">
      <t>コテイケイヒ</t>
    </rPh>
    <rPh sb="312" eb="313">
      <t>オオ</t>
    </rPh>
    <rPh sb="315" eb="317">
      <t>エイキョウ</t>
    </rPh>
    <rPh sb="318" eb="319">
      <t>オヨ</t>
    </rPh>
    <rPh sb="327" eb="329">
      <t>ナガビ</t>
    </rPh>
    <rPh sb="330" eb="334">
      <t>ブッカコウトウ</t>
    </rPh>
    <rPh sb="335" eb="337">
      <t>エイキョウ</t>
    </rPh>
    <rPh sb="355" eb="357">
      <t>ジュンジ</t>
    </rPh>
    <rPh sb="357" eb="359">
      <t>ヨテイ</t>
    </rPh>
    <rPh sb="453" eb="455">
      <t>イリョウ</t>
    </rPh>
    <rPh sb="455" eb="457">
      <t>ジュヨウ</t>
    </rPh>
    <rPh sb="458" eb="462">
      <t>イリョウセイド</t>
    </rPh>
    <rPh sb="463" eb="467">
      <t>シンリョウホウシュウ</t>
    </rPh>
    <rPh sb="467" eb="470">
      <t>カイテイトウ</t>
    </rPh>
    <rPh sb="472" eb="474">
      <t>ヘンカ</t>
    </rPh>
    <rPh sb="482" eb="484">
      <t>タイオウ</t>
    </rPh>
    <rPh sb="503" eb="508">
      <t>ソウキクロジカ</t>
    </rPh>
    <rPh sb="509" eb="511">
      <t>メザ</t>
    </rPh>
    <rPh sb="527" eb="52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</si>
</sst>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81.900000000000006</c:v>
                </c:pt>
                <c:pt idx="1">
                  <c:v>74.599999999999994</c:v>
                </c:pt>
                <c:pt idx="2">
                  <c:v>76</c:v>
                </c:pt>
                <c:pt idx="3">
                  <c:v>78.7</c:v>
                </c:pt>
                <c:pt idx="4">
                  <c:v>75</c:v>
                </c:pt>
              </c:numCache>
            </c:numRef>
          </c:val>
          <c:extLst>
            <c:ext xmlns:c16="http://schemas.microsoft.com/office/drawing/2014/chart" uri="{C3380CC4-5D6E-409C-BE32-E72D297353CC}">
              <c16:uniqueId val="{00000000-EC7B-45B3-9F42-7711700D318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C7B-45B3-9F42-7711700D318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7608</c:v>
                </c:pt>
                <c:pt idx="1">
                  <c:v>7988</c:v>
                </c:pt>
                <c:pt idx="2">
                  <c:v>7932</c:v>
                </c:pt>
                <c:pt idx="3">
                  <c:v>8063</c:v>
                </c:pt>
                <c:pt idx="4">
                  <c:v>7831</c:v>
                </c:pt>
              </c:numCache>
            </c:numRef>
          </c:val>
          <c:extLst>
            <c:ext xmlns:c16="http://schemas.microsoft.com/office/drawing/2014/chart" uri="{C3380CC4-5D6E-409C-BE32-E72D297353CC}">
              <c16:uniqueId val="{00000000-2A62-4437-B23C-3BBFEBFFFC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A62-4437-B23C-3BBFEBFFFC2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29373</c:v>
                </c:pt>
                <c:pt idx="1">
                  <c:v>29908</c:v>
                </c:pt>
                <c:pt idx="2">
                  <c:v>30557</c:v>
                </c:pt>
                <c:pt idx="3">
                  <c:v>30706</c:v>
                </c:pt>
                <c:pt idx="4">
                  <c:v>29552</c:v>
                </c:pt>
              </c:numCache>
            </c:numRef>
          </c:val>
          <c:extLst>
            <c:ext xmlns:c16="http://schemas.microsoft.com/office/drawing/2014/chart" uri="{C3380CC4-5D6E-409C-BE32-E72D297353CC}">
              <c16:uniqueId val="{00000000-D1BC-4EE3-99D2-DDFD91A1185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1BC-4EE3-99D2-DDFD91A1185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105.7</c:v>
                </c:pt>
                <c:pt idx="1">
                  <c:v>104</c:v>
                </c:pt>
                <c:pt idx="2">
                  <c:v>99.8</c:v>
                </c:pt>
                <c:pt idx="3">
                  <c:v>95.1</c:v>
                </c:pt>
                <c:pt idx="4">
                  <c:v>112.3</c:v>
                </c:pt>
              </c:numCache>
            </c:numRef>
          </c:val>
          <c:extLst>
            <c:ext xmlns:c16="http://schemas.microsoft.com/office/drawing/2014/chart" uri="{C3380CC4-5D6E-409C-BE32-E72D297353CC}">
              <c16:uniqueId val="{00000000-A6D5-4EBF-8A75-200B8550F3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6D5-4EBF-8A75-200B8550F3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78.099999999999994</c:v>
                </c:pt>
                <c:pt idx="1">
                  <c:v>75.3</c:v>
                </c:pt>
                <c:pt idx="2">
                  <c:v>74.400000000000006</c:v>
                </c:pt>
                <c:pt idx="3">
                  <c:v>76.7</c:v>
                </c:pt>
                <c:pt idx="4">
                  <c:v>68.900000000000006</c:v>
                </c:pt>
              </c:numCache>
            </c:numRef>
          </c:val>
          <c:extLst>
            <c:ext xmlns:c16="http://schemas.microsoft.com/office/drawing/2014/chart" uri="{C3380CC4-5D6E-409C-BE32-E72D297353CC}">
              <c16:uniqueId val="{00000000-C6E2-4A1C-8D24-35AEE14E74A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6E2-4A1C-8D24-35AEE14E74A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84.3</c:v>
                </c:pt>
                <c:pt idx="1">
                  <c:v>81.099999999999994</c:v>
                </c:pt>
                <c:pt idx="2">
                  <c:v>80.099999999999994</c:v>
                </c:pt>
                <c:pt idx="3">
                  <c:v>82.2</c:v>
                </c:pt>
                <c:pt idx="4">
                  <c:v>74.5</c:v>
                </c:pt>
              </c:numCache>
            </c:numRef>
          </c:val>
          <c:extLst>
            <c:ext xmlns:c16="http://schemas.microsoft.com/office/drawing/2014/chart" uri="{C3380CC4-5D6E-409C-BE32-E72D297353CC}">
              <c16:uniqueId val="{00000000-42FC-4CB4-AC06-23FB249E57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2FC-4CB4-AC06-23FB249E57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103.4</c:v>
                </c:pt>
                <c:pt idx="1">
                  <c:v>103.9</c:v>
                </c:pt>
                <c:pt idx="2">
                  <c:v>100.5</c:v>
                </c:pt>
                <c:pt idx="3">
                  <c:v>102.6</c:v>
                </c:pt>
                <c:pt idx="4">
                  <c:v>93</c:v>
                </c:pt>
              </c:numCache>
            </c:numRef>
          </c:val>
          <c:extLst>
            <c:ext xmlns:c16="http://schemas.microsoft.com/office/drawing/2014/chart" uri="{C3380CC4-5D6E-409C-BE32-E72D297353CC}">
              <c16:uniqueId val="{00000000-91FE-4B91-A8CF-96AFB0B7CD5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91FE-4B91-A8CF-96AFB0B7CD5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68.3</c:v>
                </c:pt>
                <c:pt idx="1">
                  <c:v>69.400000000000006</c:v>
                </c:pt>
                <c:pt idx="2">
                  <c:v>71.099999999999994</c:v>
                </c:pt>
                <c:pt idx="3">
                  <c:v>72.8</c:v>
                </c:pt>
                <c:pt idx="4">
                  <c:v>70.3</c:v>
                </c:pt>
              </c:numCache>
            </c:numRef>
          </c:val>
          <c:extLst>
            <c:ext xmlns:c16="http://schemas.microsoft.com/office/drawing/2014/chart" uri="{C3380CC4-5D6E-409C-BE32-E72D297353CC}">
              <c16:uniqueId val="{00000000-4F4C-4EB0-A24E-65207AC28F0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F4C-4EB0-A24E-65207AC28F0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c:v>
                </c:pt>
                <c:pt idx="1">
                  <c:v>68.900000000000006</c:v>
                </c:pt>
                <c:pt idx="2">
                  <c:v>73</c:v>
                </c:pt>
                <c:pt idx="3">
                  <c:v>76.5</c:v>
                </c:pt>
                <c:pt idx="4">
                  <c:v>59.6</c:v>
                </c:pt>
              </c:numCache>
            </c:numRef>
          </c:val>
          <c:extLst>
            <c:ext xmlns:c16="http://schemas.microsoft.com/office/drawing/2014/chart" uri="{C3380CC4-5D6E-409C-BE32-E72D297353CC}">
              <c16:uniqueId val="{00000000-03E3-4D72-838B-CCC8AFECD6F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03E3-4D72-838B-CCC8AFECD6F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41026813</c:v>
                </c:pt>
                <c:pt idx="1">
                  <c:v>41690958</c:v>
                </c:pt>
                <c:pt idx="2">
                  <c:v>41864854</c:v>
                </c:pt>
                <c:pt idx="3">
                  <c:v>42096750</c:v>
                </c:pt>
                <c:pt idx="4">
                  <c:v>43333333</c:v>
                </c:pt>
              </c:numCache>
            </c:numRef>
          </c:val>
          <c:extLst>
            <c:ext xmlns:c16="http://schemas.microsoft.com/office/drawing/2014/chart" uri="{C3380CC4-5D6E-409C-BE32-E72D297353CC}">
              <c16:uniqueId val="{00000000-B77E-4127-A856-1A71BC04228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77E-4127-A856-1A71BC04228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c:v>
                </c:pt>
                <c:pt idx="1">
                  <c:v>10.5</c:v>
                </c:pt>
                <c:pt idx="2">
                  <c:v>11.5</c:v>
                </c:pt>
                <c:pt idx="3">
                  <c:v>10.7</c:v>
                </c:pt>
                <c:pt idx="4">
                  <c:v>11</c:v>
                </c:pt>
              </c:numCache>
            </c:numRef>
          </c:val>
          <c:extLst>
            <c:ext xmlns:c16="http://schemas.microsoft.com/office/drawing/2014/chart" uri="{C3380CC4-5D6E-409C-BE32-E72D297353CC}">
              <c16:uniqueId val="{00000000-99F2-46C2-8314-A4FD393A4E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9F2-46C2-8314-A4FD393A4E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72.3</c:v>
                </c:pt>
                <c:pt idx="1">
                  <c:v>75.900000000000006</c:v>
                </c:pt>
                <c:pt idx="2">
                  <c:v>75.7</c:v>
                </c:pt>
                <c:pt idx="3">
                  <c:v>75.2</c:v>
                </c:pt>
                <c:pt idx="4">
                  <c:v>85.6</c:v>
                </c:pt>
              </c:numCache>
            </c:numRef>
          </c:val>
          <c:extLst>
            <c:ext xmlns:c16="http://schemas.microsoft.com/office/drawing/2014/chart" uri="{C3380CC4-5D6E-409C-BE32-E72D297353CC}">
              <c16:uniqueId val="{00000000-6678-4997-B176-712C3AE674F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6678-4997-B176-712C3AE674F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52" zoomScaleNormal="100"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8" t="str">
        <f>データ!H6</f>
        <v>青森県平内町　国保平内中央病院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50床以上～100床未満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自治体職員 民間企業出身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48</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f>データ!AA6</f>
        <v>48</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11</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96</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9730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6364</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第２種該当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49</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f>データ!AG6</f>
        <v>47</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96</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189</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65" t="s">
        <v>58</v>
      </c>
      <c r="H33" s="65"/>
      <c r="I33" s="65"/>
      <c r="J33" s="65"/>
      <c r="K33" s="65"/>
      <c r="L33" s="65"/>
      <c r="M33" s="65"/>
      <c r="N33" s="65"/>
      <c r="O33" s="65"/>
      <c r="P33" s="69">
        <f>データ!AI7</f>
        <v>103.4</v>
      </c>
      <c r="Q33" s="70"/>
      <c r="R33" s="70"/>
      <c r="S33" s="70"/>
      <c r="T33" s="70"/>
      <c r="U33" s="70"/>
      <c r="V33" s="70"/>
      <c r="W33" s="70"/>
      <c r="X33" s="70"/>
      <c r="Y33" s="70"/>
      <c r="Z33" s="70"/>
      <c r="AA33" s="70"/>
      <c r="AB33" s="70"/>
      <c r="AC33" s="70"/>
      <c r="AD33" s="71"/>
      <c r="AE33" s="69">
        <f>データ!AJ7</f>
        <v>103.9</v>
      </c>
      <c r="AF33" s="70"/>
      <c r="AG33" s="70"/>
      <c r="AH33" s="70"/>
      <c r="AI33" s="70"/>
      <c r="AJ33" s="70"/>
      <c r="AK33" s="70"/>
      <c r="AL33" s="70"/>
      <c r="AM33" s="70"/>
      <c r="AN33" s="70"/>
      <c r="AO33" s="70"/>
      <c r="AP33" s="70"/>
      <c r="AQ33" s="70"/>
      <c r="AR33" s="70"/>
      <c r="AS33" s="71"/>
      <c r="AT33" s="69">
        <f>データ!AK7</f>
        <v>100.5</v>
      </c>
      <c r="AU33" s="70"/>
      <c r="AV33" s="70"/>
      <c r="AW33" s="70"/>
      <c r="AX33" s="70"/>
      <c r="AY33" s="70"/>
      <c r="AZ33" s="70"/>
      <c r="BA33" s="70"/>
      <c r="BB33" s="70"/>
      <c r="BC33" s="70"/>
      <c r="BD33" s="70"/>
      <c r="BE33" s="70"/>
      <c r="BF33" s="70"/>
      <c r="BG33" s="70"/>
      <c r="BH33" s="71"/>
      <c r="BI33" s="69">
        <f>データ!AL7</f>
        <v>102.6</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84.3</v>
      </c>
      <c r="DE33" s="70"/>
      <c r="DF33" s="70"/>
      <c r="DG33" s="70"/>
      <c r="DH33" s="70"/>
      <c r="DI33" s="70"/>
      <c r="DJ33" s="70"/>
      <c r="DK33" s="70"/>
      <c r="DL33" s="70"/>
      <c r="DM33" s="70"/>
      <c r="DN33" s="70"/>
      <c r="DO33" s="70"/>
      <c r="DP33" s="70"/>
      <c r="DQ33" s="70"/>
      <c r="DR33" s="71"/>
      <c r="DS33" s="69">
        <f>データ!AU7</f>
        <v>81.099999999999994</v>
      </c>
      <c r="DT33" s="70"/>
      <c r="DU33" s="70"/>
      <c r="DV33" s="70"/>
      <c r="DW33" s="70"/>
      <c r="DX33" s="70"/>
      <c r="DY33" s="70"/>
      <c r="DZ33" s="70"/>
      <c r="EA33" s="70"/>
      <c r="EB33" s="70"/>
      <c r="EC33" s="70"/>
      <c r="ED33" s="70"/>
      <c r="EE33" s="70"/>
      <c r="EF33" s="70"/>
      <c r="EG33" s="71"/>
      <c r="EH33" s="69">
        <f>データ!AV7</f>
        <v>80.099999999999994</v>
      </c>
      <c r="EI33" s="70"/>
      <c r="EJ33" s="70"/>
      <c r="EK33" s="70"/>
      <c r="EL33" s="70"/>
      <c r="EM33" s="70"/>
      <c r="EN33" s="70"/>
      <c r="EO33" s="70"/>
      <c r="EP33" s="70"/>
      <c r="EQ33" s="70"/>
      <c r="ER33" s="70"/>
      <c r="ES33" s="70"/>
      <c r="ET33" s="70"/>
      <c r="EU33" s="70"/>
      <c r="EV33" s="71"/>
      <c r="EW33" s="69">
        <f>データ!AW7</f>
        <v>82.2</v>
      </c>
      <c r="EX33" s="70"/>
      <c r="EY33" s="70"/>
      <c r="EZ33" s="70"/>
      <c r="FA33" s="70"/>
      <c r="FB33" s="70"/>
      <c r="FC33" s="70"/>
      <c r="FD33" s="70"/>
      <c r="FE33" s="70"/>
      <c r="FF33" s="70"/>
      <c r="FG33" s="70"/>
      <c r="FH33" s="70"/>
      <c r="FI33" s="70"/>
      <c r="FJ33" s="70"/>
      <c r="FK33" s="71"/>
      <c r="FL33" s="69">
        <f>データ!AX7</f>
        <v>74.5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78.099999999999994</v>
      </c>
      <c r="GS33" s="70"/>
      <c r="GT33" s="70"/>
      <c r="GU33" s="70"/>
      <c r="GV33" s="70"/>
      <c r="GW33" s="70"/>
      <c r="GX33" s="70"/>
      <c r="GY33" s="70"/>
      <c r="GZ33" s="70"/>
      <c r="HA33" s="70"/>
      <c r="HB33" s="70"/>
      <c r="HC33" s="70"/>
      <c r="HD33" s="70"/>
      <c r="HE33" s="70"/>
      <c r="HF33" s="71"/>
      <c r="HG33" s="69">
        <f>データ!BF7</f>
        <v>75.3</v>
      </c>
      <c r="HH33" s="70"/>
      <c r="HI33" s="70"/>
      <c r="HJ33" s="70"/>
      <c r="HK33" s="70"/>
      <c r="HL33" s="70"/>
      <c r="HM33" s="70"/>
      <c r="HN33" s="70"/>
      <c r="HO33" s="70"/>
      <c r="HP33" s="70"/>
      <c r="HQ33" s="70"/>
      <c r="HR33" s="70"/>
      <c r="HS33" s="70"/>
      <c r="HT33" s="70"/>
      <c r="HU33" s="71"/>
      <c r="HV33" s="69">
        <f>データ!BG7</f>
        <v>74.400000000000006</v>
      </c>
      <c r="HW33" s="70"/>
      <c r="HX33" s="70"/>
      <c r="HY33" s="70"/>
      <c r="HZ33" s="70"/>
      <c r="IA33" s="70"/>
      <c r="IB33" s="70"/>
      <c r="IC33" s="70"/>
      <c r="ID33" s="70"/>
      <c r="IE33" s="70"/>
      <c r="IF33" s="70"/>
      <c r="IG33" s="70"/>
      <c r="IH33" s="70"/>
      <c r="II33" s="70"/>
      <c r="IJ33" s="71"/>
      <c r="IK33" s="69">
        <f>データ!BH7</f>
        <v>76.7</v>
      </c>
      <c r="IL33" s="70"/>
      <c r="IM33" s="70"/>
      <c r="IN33" s="70"/>
      <c r="IO33" s="70"/>
      <c r="IP33" s="70"/>
      <c r="IQ33" s="70"/>
      <c r="IR33" s="70"/>
      <c r="IS33" s="70"/>
      <c r="IT33" s="70"/>
      <c r="IU33" s="70"/>
      <c r="IV33" s="70"/>
      <c r="IW33" s="70"/>
      <c r="IX33" s="70"/>
      <c r="IY33" s="71"/>
      <c r="IZ33" s="69">
        <f>データ!BI7</f>
        <v>68.900000000000006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81.900000000000006</v>
      </c>
      <c r="KG33" s="70"/>
      <c r="KH33" s="70"/>
      <c r="KI33" s="70"/>
      <c r="KJ33" s="70"/>
      <c r="KK33" s="70"/>
      <c r="KL33" s="70"/>
      <c r="KM33" s="70"/>
      <c r="KN33" s="70"/>
      <c r="KO33" s="70"/>
      <c r="KP33" s="70"/>
      <c r="KQ33" s="70"/>
      <c r="KR33" s="70"/>
      <c r="KS33" s="70"/>
      <c r="KT33" s="71"/>
      <c r="KU33" s="69">
        <f>データ!BQ7</f>
        <v>74.599999999999994</v>
      </c>
      <c r="KV33" s="70"/>
      <c r="KW33" s="70"/>
      <c r="KX33" s="70"/>
      <c r="KY33" s="70"/>
      <c r="KZ33" s="70"/>
      <c r="LA33" s="70"/>
      <c r="LB33" s="70"/>
      <c r="LC33" s="70"/>
      <c r="LD33" s="70"/>
      <c r="LE33" s="70"/>
      <c r="LF33" s="70"/>
      <c r="LG33" s="70"/>
      <c r="LH33" s="70"/>
      <c r="LI33" s="71"/>
      <c r="LJ33" s="69">
        <f>データ!BR7</f>
        <v>76</v>
      </c>
      <c r="LK33" s="70"/>
      <c r="LL33" s="70"/>
      <c r="LM33" s="70"/>
      <c r="LN33" s="70"/>
      <c r="LO33" s="70"/>
      <c r="LP33" s="70"/>
      <c r="LQ33" s="70"/>
      <c r="LR33" s="70"/>
      <c r="LS33" s="70"/>
      <c r="LT33" s="70"/>
      <c r="LU33" s="70"/>
      <c r="LV33" s="70"/>
      <c r="LW33" s="70"/>
      <c r="LX33" s="71"/>
      <c r="LY33" s="69">
        <f>データ!BS7</f>
        <v>78.7</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190</v>
      </c>
      <c r="NK39" s="150"/>
      <c r="NL39" s="150"/>
      <c r="NM39" s="150"/>
      <c r="NN39" s="150"/>
      <c r="NO39" s="150"/>
      <c r="NP39" s="150"/>
      <c r="NQ39" s="150"/>
      <c r="NR39" s="150"/>
      <c r="NS39" s="150"/>
      <c r="NT39" s="150"/>
      <c r="NU39" s="150"/>
      <c r="NV39" s="150"/>
      <c r="NW39" s="150"/>
      <c r="NX39" s="15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3" t="s">
        <v>191</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65" t="s">
        <v>58</v>
      </c>
      <c r="H55" s="65"/>
      <c r="I55" s="65"/>
      <c r="J55" s="65"/>
      <c r="K55" s="65"/>
      <c r="L55" s="65"/>
      <c r="M55" s="65"/>
      <c r="N55" s="65"/>
      <c r="O55" s="65"/>
      <c r="P55" s="66">
        <f>データ!CA7</f>
        <v>29373</v>
      </c>
      <c r="Q55" s="67"/>
      <c r="R55" s="67"/>
      <c r="S55" s="67"/>
      <c r="T55" s="67"/>
      <c r="U55" s="67"/>
      <c r="V55" s="67"/>
      <c r="W55" s="67"/>
      <c r="X55" s="67"/>
      <c r="Y55" s="67"/>
      <c r="Z55" s="67"/>
      <c r="AA55" s="67"/>
      <c r="AB55" s="67"/>
      <c r="AC55" s="67"/>
      <c r="AD55" s="68"/>
      <c r="AE55" s="66">
        <f>データ!CB7</f>
        <v>29908</v>
      </c>
      <c r="AF55" s="67"/>
      <c r="AG55" s="67"/>
      <c r="AH55" s="67"/>
      <c r="AI55" s="67"/>
      <c r="AJ55" s="67"/>
      <c r="AK55" s="67"/>
      <c r="AL55" s="67"/>
      <c r="AM55" s="67"/>
      <c r="AN55" s="67"/>
      <c r="AO55" s="67"/>
      <c r="AP55" s="67"/>
      <c r="AQ55" s="67"/>
      <c r="AR55" s="67"/>
      <c r="AS55" s="68"/>
      <c r="AT55" s="66">
        <f>データ!CC7</f>
        <v>30557</v>
      </c>
      <c r="AU55" s="67"/>
      <c r="AV55" s="67"/>
      <c r="AW55" s="67"/>
      <c r="AX55" s="67"/>
      <c r="AY55" s="67"/>
      <c r="AZ55" s="67"/>
      <c r="BA55" s="67"/>
      <c r="BB55" s="67"/>
      <c r="BC55" s="67"/>
      <c r="BD55" s="67"/>
      <c r="BE55" s="67"/>
      <c r="BF55" s="67"/>
      <c r="BG55" s="67"/>
      <c r="BH55" s="68"/>
      <c r="BI55" s="66">
        <f>データ!CD7</f>
        <v>30706</v>
      </c>
      <c r="BJ55" s="67"/>
      <c r="BK55" s="67"/>
      <c r="BL55" s="67"/>
      <c r="BM55" s="67"/>
      <c r="BN55" s="67"/>
      <c r="BO55" s="67"/>
      <c r="BP55" s="67"/>
      <c r="BQ55" s="67"/>
      <c r="BR55" s="67"/>
      <c r="BS55" s="67"/>
      <c r="BT55" s="67"/>
      <c r="BU55" s="67"/>
      <c r="BV55" s="67"/>
      <c r="BW55" s="68"/>
      <c r="BX55" s="66">
        <f>データ!CE7</f>
        <v>29552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7608</v>
      </c>
      <c r="DE55" s="67"/>
      <c r="DF55" s="67"/>
      <c r="DG55" s="67"/>
      <c r="DH55" s="67"/>
      <c r="DI55" s="67"/>
      <c r="DJ55" s="67"/>
      <c r="DK55" s="67"/>
      <c r="DL55" s="67"/>
      <c r="DM55" s="67"/>
      <c r="DN55" s="67"/>
      <c r="DO55" s="67"/>
      <c r="DP55" s="67"/>
      <c r="DQ55" s="67"/>
      <c r="DR55" s="68"/>
      <c r="DS55" s="66">
        <f>データ!CM7</f>
        <v>7988</v>
      </c>
      <c r="DT55" s="67"/>
      <c r="DU55" s="67"/>
      <c r="DV55" s="67"/>
      <c r="DW55" s="67"/>
      <c r="DX55" s="67"/>
      <c r="DY55" s="67"/>
      <c r="DZ55" s="67"/>
      <c r="EA55" s="67"/>
      <c r="EB55" s="67"/>
      <c r="EC55" s="67"/>
      <c r="ED55" s="67"/>
      <c r="EE55" s="67"/>
      <c r="EF55" s="67"/>
      <c r="EG55" s="68"/>
      <c r="EH55" s="66">
        <f>データ!CN7</f>
        <v>7932</v>
      </c>
      <c r="EI55" s="67"/>
      <c r="EJ55" s="67"/>
      <c r="EK55" s="67"/>
      <c r="EL55" s="67"/>
      <c r="EM55" s="67"/>
      <c r="EN55" s="67"/>
      <c r="EO55" s="67"/>
      <c r="EP55" s="67"/>
      <c r="EQ55" s="67"/>
      <c r="ER55" s="67"/>
      <c r="ES55" s="67"/>
      <c r="ET55" s="67"/>
      <c r="EU55" s="67"/>
      <c r="EV55" s="68"/>
      <c r="EW55" s="66">
        <f>データ!CO7</f>
        <v>8063</v>
      </c>
      <c r="EX55" s="67"/>
      <c r="EY55" s="67"/>
      <c r="EZ55" s="67"/>
      <c r="FA55" s="67"/>
      <c r="FB55" s="67"/>
      <c r="FC55" s="67"/>
      <c r="FD55" s="67"/>
      <c r="FE55" s="67"/>
      <c r="FF55" s="67"/>
      <c r="FG55" s="67"/>
      <c r="FH55" s="67"/>
      <c r="FI55" s="67"/>
      <c r="FJ55" s="67"/>
      <c r="FK55" s="68"/>
      <c r="FL55" s="66">
        <f>データ!CP7</f>
        <v>7831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72.3</v>
      </c>
      <c r="GS55" s="70"/>
      <c r="GT55" s="70"/>
      <c r="GU55" s="70"/>
      <c r="GV55" s="70"/>
      <c r="GW55" s="70"/>
      <c r="GX55" s="70"/>
      <c r="GY55" s="70"/>
      <c r="GZ55" s="70"/>
      <c r="HA55" s="70"/>
      <c r="HB55" s="70"/>
      <c r="HC55" s="70"/>
      <c r="HD55" s="70"/>
      <c r="HE55" s="70"/>
      <c r="HF55" s="71"/>
      <c r="HG55" s="69">
        <f>データ!CX7</f>
        <v>75.900000000000006</v>
      </c>
      <c r="HH55" s="70"/>
      <c r="HI55" s="70"/>
      <c r="HJ55" s="70"/>
      <c r="HK55" s="70"/>
      <c r="HL55" s="70"/>
      <c r="HM55" s="70"/>
      <c r="HN55" s="70"/>
      <c r="HO55" s="70"/>
      <c r="HP55" s="70"/>
      <c r="HQ55" s="70"/>
      <c r="HR55" s="70"/>
      <c r="HS55" s="70"/>
      <c r="HT55" s="70"/>
      <c r="HU55" s="71"/>
      <c r="HV55" s="69">
        <f>データ!CY7</f>
        <v>75.7</v>
      </c>
      <c r="HW55" s="70"/>
      <c r="HX55" s="70"/>
      <c r="HY55" s="70"/>
      <c r="HZ55" s="70"/>
      <c r="IA55" s="70"/>
      <c r="IB55" s="70"/>
      <c r="IC55" s="70"/>
      <c r="ID55" s="70"/>
      <c r="IE55" s="70"/>
      <c r="IF55" s="70"/>
      <c r="IG55" s="70"/>
      <c r="IH55" s="70"/>
      <c r="II55" s="70"/>
      <c r="IJ55" s="71"/>
      <c r="IK55" s="69">
        <f>データ!CZ7</f>
        <v>75.2</v>
      </c>
      <c r="IL55" s="70"/>
      <c r="IM55" s="70"/>
      <c r="IN55" s="70"/>
      <c r="IO55" s="70"/>
      <c r="IP55" s="70"/>
      <c r="IQ55" s="70"/>
      <c r="IR55" s="70"/>
      <c r="IS55" s="70"/>
      <c r="IT55" s="70"/>
      <c r="IU55" s="70"/>
      <c r="IV55" s="70"/>
      <c r="IW55" s="70"/>
      <c r="IX55" s="70"/>
      <c r="IY55" s="71"/>
      <c r="IZ55" s="69">
        <f>データ!DA7</f>
        <v>85.6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10.5</v>
      </c>
      <c r="KV55" s="70"/>
      <c r="KW55" s="70"/>
      <c r="KX55" s="70"/>
      <c r="KY55" s="70"/>
      <c r="KZ55" s="70"/>
      <c r="LA55" s="70"/>
      <c r="LB55" s="70"/>
      <c r="LC55" s="70"/>
      <c r="LD55" s="70"/>
      <c r="LE55" s="70"/>
      <c r="LF55" s="70"/>
      <c r="LG55" s="70"/>
      <c r="LH55" s="70"/>
      <c r="LI55" s="71"/>
      <c r="LJ55" s="69">
        <f>データ!DJ7</f>
        <v>11.5</v>
      </c>
      <c r="LK55" s="70"/>
      <c r="LL55" s="70"/>
      <c r="LM55" s="70"/>
      <c r="LN55" s="70"/>
      <c r="LO55" s="70"/>
      <c r="LP55" s="70"/>
      <c r="LQ55" s="70"/>
      <c r="LR55" s="70"/>
      <c r="LS55" s="70"/>
      <c r="LT55" s="70"/>
      <c r="LU55" s="70"/>
      <c r="LV55" s="70"/>
      <c r="LW55" s="70"/>
      <c r="LX55" s="71"/>
      <c r="LY55" s="69">
        <f>データ!DK7</f>
        <v>10.7</v>
      </c>
      <c r="LZ55" s="70"/>
      <c r="MA55" s="70"/>
      <c r="MB55" s="70"/>
      <c r="MC55" s="70"/>
      <c r="MD55" s="70"/>
      <c r="ME55" s="70"/>
      <c r="MF55" s="70"/>
      <c r="MG55" s="70"/>
      <c r="MH55" s="70"/>
      <c r="MI55" s="70"/>
      <c r="MJ55" s="70"/>
      <c r="MK55" s="70"/>
      <c r="ML55" s="70"/>
      <c r="MM55" s="71"/>
      <c r="MN55" s="69">
        <f>データ!DL7</f>
        <v>11</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192</v>
      </c>
      <c r="NK70" s="156"/>
      <c r="NL70" s="156"/>
      <c r="NM70" s="156"/>
      <c r="NN70" s="156"/>
      <c r="NO70" s="156"/>
      <c r="NP70" s="156"/>
      <c r="NQ70" s="156"/>
      <c r="NR70" s="156"/>
      <c r="NS70" s="156"/>
      <c r="NT70" s="156"/>
      <c r="NU70" s="156"/>
      <c r="NV70" s="156"/>
      <c r="NW70" s="156"/>
      <c r="NX70" s="157"/>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c r="A79" s="2"/>
      <c r="B79" s="14"/>
      <c r="C79" s="2"/>
      <c r="D79" s="2"/>
      <c r="E79" s="2"/>
      <c r="F79" s="2"/>
      <c r="G79" s="65" t="s">
        <v>58</v>
      </c>
      <c r="H79" s="65"/>
      <c r="I79" s="65"/>
      <c r="J79" s="65"/>
      <c r="K79" s="65"/>
      <c r="L79" s="65"/>
      <c r="M79" s="65"/>
      <c r="N79" s="65"/>
      <c r="O79" s="65"/>
      <c r="P79" s="69">
        <f>データ!DS7</f>
        <v>105.7</v>
      </c>
      <c r="Q79" s="70"/>
      <c r="R79" s="70"/>
      <c r="S79" s="70"/>
      <c r="T79" s="70"/>
      <c r="U79" s="70"/>
      <c r="V79" s="70"/>
      <c r="W79" s="70"/>
      <c r="X79" s="70"/>
      <c r="Y79" s="70"/>
      <c r="Z79" s="70"/>
      <c r="AA79" s="70"/>
      <c r="AB79" s="70"/>
      <c r="AC79" s="70"/>
      <c r="AD79" s="71"/>
      <c r="AE79" s="69">
        <f>データ!DT7</f>
        <v>104</v>
      </c>
      <c r="AF79" s="70"/>
      <c r="AG79" s="70"/>
      <c r="AH79" s="70"/>
      <c r="AI79" s="70"/>
      <c r="AJ79" s="70"/>
      <c r="AK79" s="70"/>
      <c r="AL79" s="70"/>
      <c r="AM79" s="70"/>
      <c r="AN79" s="70"/>
      <c r="AO79" s="70"/>
      <c r="AP79" s="70"/>
      <c r="AQ79" s="70"/>
      <c r="AR79" s="70"/>
      <c r="AS79" s="71"/>
      <c r="AT79" s="69">
        <f>データ!DU7</f>
        <v>99.8</v>
      </c>
      <c r="AU79" s="70"/>
      <c r="AV79" s="70"/>
      <c r="AW79" s="70"/>
      <c r="AX79" s="70"/>
      <c r="AY79" s="70"/>
      <c r="AZ79" s="70"/>
      <c r="BA79" s="70"/>
      <c r="BB79" s="70"/>
      <c r="BC79" s="70"/>
      <c r="BD79" s="70"/>
      <c r="BE79" s="70"/>
      <c r="BF79" s="70"/>
      <c r="BG79" s="70"/>
      <c r="BH79" s="71"/>
      <c r="BI79" s="69">
        <f>データ!DV7</f>
        <v>95.1</v>
      </c>
      <c r="BJ79" s="70"/>
      <c r="BK79" s="70"/>
      <c r="BL79" s="70"/>
      <c r="BM79" s="70"/>
      <c r="BN79" s="70"/>
      <c r="BO79" s="70"/>
      <c r="BP79" s="70"/>
      <c r="BQ79" s="70"/>
      <c r="BR79" s="70"/>
      <c r="BS79" s="70"/>
      <c r="BT79" s="70"/>
      <c r="BU79" s="70"/>
      <c r="BV79" s="70"/>
      <c r="BW79" s="71"/>
      <c r="BX79" s="69">
        <f>データ!DW7</f>
        <v>112.3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68.3</v>
      </c>
      <c r="DH79" s="70"/>
      <c r="DI79" s="70"/>
      <c r="DJ79" s="70"/>
      <c r="DK79" s="70"/>
      <c r="DL79" s="70"/>
      <c r="DM79" s="70"/>
      <c r="DN79" s="70"/>
      <c r="DO79" s="70"/>
      <c r="DP79" s="70"/>
      <c r="DQ79" s="70"/>
      <c r="DR79" s="70"/>
      <c r="DS79" s="70"/>
      <c r="DT79" s="70"/>
      <c r="DU79" s="71"/>
      <c r="DV79" s="69">
        <f>データ!EE7</f>
        <v>69.400000000000006</v>
      </c>
      <c r="DW79" s="70"/>
      <c r="DX79" s="70"/>
      <c r="DY79" s="70"/>
      <c r="DZ79" s="70"/>
      <c r="EA79" s="70"/>
      <c r="EB79" s="70"/>
      <c r="EC79" s="70"/>
      <c r="ED79" s="70"/>
      <c r="EE79" s="70"/>
      <c r="EF79" s="70"/>
      <c r="EG79" s="70"/>
      <c r="EH79" s="70"/>
      <c r="EI79" s="70"/>
      <c r="EJ79" s="71"/>
      <c r="EK79" s="69">
        <f>データ!EF7</f>
        <v>71.099999999999994</v>
      </c>
      <c r="EL79" s="70"/>
      <c r="EM79" s="70"/>
      <c r="EN79" s="70"/>
      <c r="EO79" s="70"/>
      <c r="EP79" s="70"/>
      <c r="EQ79" s="70"/>
      <c r="ER79" s="70"/>
      <c r="ES79" s="70"/>
      <c r="ET79" s="70"/>
      <c r="EU79" s="70"/>
      <c r="EV79" s="70"/>
      <c r="EW79" s="70"/>
      <c r="EX79" s="70"/>
      <c r="EY79" s="71"/>
      <c r="EZ79" s="69">
        <f>データ!EG7</f>
        <v>72.8</v>
      </c>
      <c r="FA79" s="70"/>
      <c r="FB79" s="70"/>
      <c r="FC79" s="70"/>
      <c r="FD79" s="70"/>
      <c r="FE79" s="70"/>
      <c r="FF79" s="70"/>
      <c r="FG79" s="70"/>
      <c r="FH79" s="70"/>
      <c r="FI79" s="70"/>
      <c r="FJ79" s="70"/>
      <c r="FK79" s="70"/>
      <c r="FL79" s="70"/>
      <c r="FM79" s="70"/>
      <c r="FN79" s="71"/>
      <c r="FO79" s="69">
        <f>データ!EH7</f>
        <v>70.3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v>
      </c>
      <c r="GU79" s="70"/>
      <c r="GV79" s="70"/>
      <c r="GW79" s="70"/>
      <c r="GX79" s="70"/>
      <c r="GY79" s="70"/>
      <c r="GZ79" s="70"/>
      <c r="HA79" s="70"/>
      <c r="HB79" s="70"/>
      <c r="HC79" s="70"/>
      <c r="HD79" s="70"/>
      <c r="HE79" s="70"/>
      <c r="HF79" s="70"/>
      <c r="HG79" s="70"/>
      <c r="HH79" s="71"/>
      <c r="HI79" s="69">
        <f>データ!EP7</f>
        <v>68.900000000000006</v>
      </c>
      <c r="HJ79" s="70"/>
      <c r="HK79" s="70"/>
      <c r="HL79" s="70"/>
      <c r="HM79" s="70"/>
      <c r="HN79" s="70"/>
      <c r="HO79" s="70"/>
      <c r="HP79" s="70"/>
      <c r="HQ79" s="70"/>
      <c r="HR79" s="70"/>
      <c r="HS79" s="70"/>
      <c r="HT79" s="70"/>
      <c r="HU79" s="70"/>
      <c r="HV79" s="70"/>
      <c r="HW79" s="71"/>
      <c r="HX79" s="69">
        <f>データ!EQ7</f>
        <v>73</v>
      </c>
      <c r="HY79" s="70"/>
      <c r="HZ79" s="70"/>
      <c r="IA79" s="70"/>
      <c r="IB79" s="70"/>
      <c r="IC79" s="70"/>
      <c r="ID79" s="70"/>
      <c r="IE79" s="70"/>
      <c r="IF79" s="70"/>
      <c r="IG79" s="70"/>
      <c r="IH79" s="70"/>
      <c r="II79" s="70"/>
      <c r="IJ79" s="70"/>
      <c r="IK79" s="70"/>
      <c r="IL79" s="71"/>
      <c r="IM79" s="69">
        <f>データ!ER7</f>
        <v>76.5</v>
      </c>
      <c r="IN79" s="70"/>
      <c r="IO79" s="70"/>
      <c r="IP79" s="70"/>
      <c r="IQ79" s="70"/>
      <c r="IR79" s="70"/>
      <c r="IS79" s="70"/>
      <c r="IT79" s="70"/>
      <c r="IU79" s="70"/>
      <c r="IV79" s="70"/>
      <c r="IW79" s="70"/>
      <c r="IX79" s="70"/>
      <c r="IY79" s="70"/>
      <c r="IZ79" s="70"/>
      <c r="JA79" s="71"/>
      <c r="JB79" s="69">
        <f>データ!ES7</f>
        <v>59.6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41026813</v>
      </c>
      <c r="KH79" s="67"/>
      <c r="KI79" s="67"/>
      <c r="KJ79" s="67"/>
      <c r="KK79" s="67"/>
      <c r="KL79" s="67"/>
      <c r="KM79" s="67"/>
      <c r="KN79" s="67"/>
      <c r="KO79" s="67"/>
      <c r="KP79" s="67"/>
      <c r="KQ79" s="67"/>
      <c r="KR79" s="67"/>
      <c r="KS79" s="67"/>
      <c r="KT79" s="67"/>
      <c r="KU79" s="68"/>
      <c r="KV79" s="66">
        <f>データ!FA7</f>
        <v>41690958</v>
      </c>
      <c r="KW79" s="67"/>
      <c r="KX79" s="67"/>
      <c r="KY79" s="67"/>
      <c r="KZ79" s="67"/>
      <c r="LA79" s="67"/>
      <c r="LB79" s="67"/>
      <c r="LC79" s="67"/>
      <c r="LD79" s="67"/>
      <c r="LE79" s="67"/>
      <c r="LF79" s="67"/>
      <c r="LG79" s="67"/>
      <c r="LH79" s="67"/>
      <c r="LI79" s="67"/>
      <c r="LJ79" s="68"/>
      <c r="LK79" s="66">
        <f>データ!FB7</f>
        <v>41864854</v>
      </c>
      <c r="LL79" s="67"/>
      <c r="LM79" s="67"/>
      <c r="LN79" s="67"/>
      <c r="LO79" s="67"/>
      <c r="LP79" s="67"/>
      <c r="LQ79" s="67"/>
      <c r="LR79" s="67"/>
      <c r="LS79" s="67"/>
      <c r="LT79" s="67"/>
      <c r="LU79" s="67"/>
      <c r="LV79" s="67"/>
      <c r="LW79" s="67"/>
      <c r="LX79" s="67"/>
      <c r="LY79" s="68"/>
      <c r="LZ79" s="66">
        <f>データ!FC7</f>
        <v>42096750</v>
      </c>
      <c r="MA79" s="67"/>
      <c r="MB79" s="67"/>
      <c r="MC79" s="67"/>
      <c r="MD79" s="67"/>
      <c r="ME79" s="67"/>
      <c r="MF79" s="67"/>
      <c r="MG79" s="67"/>
      <c r="MH79" s="67"/>
      <c r="MI79" s="67"/>
      <c r="MJ79" s="67"/>
      <c r="MK79" s="67"/>
      <c r="ML79" s="67"/>
      <c r="MM79" s="67"/>
      <c r="MN79" s="68"/>
      <c r="MO79" s="66">
        <f>データ!FD7</f>
        <v>43333333</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qNVdW7LHTakPHX+9WIJxiJyw29S9C2gpzBhAO/GTgzZTt38Vj087XBfLeMS53rVzT+I6aGwP+fSE93fmO/PKQ==" saltValue="n2XbHv7zz+Ml1w45c2Wn7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150</v>
      </c>
      <c r="BG5" s="49" t="s">
        <v>163</v>
      </c>
      <c r="BH5" s="49" t="s">
        <v>152</v>
      </c>
      <c r="BI5" s="49" t="s">
        <v>162</v>
      </c>
      <c r="BJ5" s="49" t="s">
        <v>154</v>
      </c>
      <c r="BK5" s="49" t="s">
        <v>155</v>
      </c>
      <c r="BL5" s="49" t="s">
        <v>156</v>
      </c>
      <c r="BM5" s="49" t="s">
        <v>157</v>
      </c>
      <c r="BN5" s="49" t="s">
        <v>158</v>
      </c>
      <c r="BO5" s="49" t="s">
        <v>159</v>
      </c>
      <c r="BP5" s="49" t="s">
        <v>160</v>
      </c>
      <c r="BQ5" s="49" t="s">
        <v>150</v>
      </c>
      <c r="BR5" s="49" t="s">
        <v>151</v>
      </c>
      <c r="BS5" s="49" t="s">
        <v>161</v>
      </c>
      <c r="BT5" s="49" t="s">
        <v>164</v>
      </c>
      <c r="BU5" s="49" t="s">
        <v>154</v>
      </c>
      <c r="BV5" s="49" t="s">
        <v>155</v>
      </c>
      <c r="BW5" s="49" t="s">
        <v>156</v>
      </c>
      <c r="BX5" s="49" t="s">
        <v>157</v>
      </c>
      <c r="BY5" s="49" t="s">
        <v>158</v>
      </c>
      <c r="BZ5" s="49" t="s">
        <v>159</v>
      </c>
      <c r="CA5" s="49" t="s">
        <v>160</v>
      </c>
      <c r="CB5" s="49" t="s">
        <v>150</v>
      </c>
      <c r="CC5" s="49" t="s">
        <v>151</v>
      </c>
      <c r="CD5" s="49" t="s">
        <v>161</v>
      </c>
      <c r="CE5" s="49" t="s">
        <v>153</v>
      </c>
      <c r="CF5" s="49" t="s">
        <v>154</v>
      </c>
      <c r="CG5" s="49" t="s">
        <v>155</v>
      </c>
      <c r="CH5" s="49" t="s">
        <v>156</v>
      </c>
      <c r="CI5" s="49" t="s">
        <v>157</v>
      </c>
      <c r="CJ5" s="49" t="s">
        <v>158</v>
      </c>
      <c r="CK5" s="49" t="s">
        <v>159</v>
      </c>
      <c r="CL5" s="49" t="s">
        <v>160</v>
      </c>
      <c r="CM5" s="49" t="s">
        <v>150</v>
      </c>
      <c r="CN5" s="49" t="s">
        <v>151</v>
      </c>
      <c r="CO5" s="49" t="s">
        <v>161</v>
      </c>
      <c r="CP5" s="49" t="s">
        <v>153</v>
      </c>
      <c r="CQ5" s="49" t="s">
        <v>154</v>
      </c>
      <c r="CR5" s="49" t="s">
        <v>155</v>
      </c>
      <c r="CS5" s="49" t="s">
        <v>156</v>
      </c>
      <c r="CT5" s="49" t="s">
        <v>157</v>
      </c>
      <c r="CU5" s="49" t="s">
        <v>158</v>
      </c>
      <c r="CV5" s="49" t="s">
        <v>159</v>
      </c>
      <c r="CW5" s="49" t="s">
        <v>160</v>
      </c>
      <c r="CX5" s="49" t="s">
        <v>150</v>
      </c>
      <c r="CY5" s="49" t="s">
        <v>151</v>
      </c>
      <c r="CZ5" s="49" t="s">
        <v>161</v>
      </c>
      <c r="DA5" s="49" t="s">
        <v>153</v>
      </c>
      <c r="DB5" s="49" t="s">
        <v>154</v>
      </c>
      <c r="DC5" s="49" t="s">
        <v>155</v>
      </c>
      <c r="DD5" s="49" t="s">
        <v>156</v>
      </c>
      <c r="DE5" s="49" t="s">
        <v>157</v>
      </c>
      <c r="DF5" s="49" t="s">
        <v>158</v>
      </c>
      <c r="DG5" s="49" t="s">
        <v>159</v>
      </c>
      <c r="DH5" s="49" t="s">
        <v>160</v>
      </c>
      <c r="DI5" s="49" t="s">
        <v>165</v>
      </c>
      <c r="DJ5" s="49" t="s">
        <v>151</v>
      </c>
      <c r="DK5" s="49" t="s">
        <v>161</v>
      </c>
      <c r="DL5" s="49" t="s">
        <v>153</v>
      </c>
      <c r="DM5" s="49" t="s">
        <v>154</v>
      </c>
      <c r="DN5" s="49" t="s">
        <v>155</v>
      </c>
      <c r="DO5" s="49" t="s">
        <v>156</v>
      </c>
      <c r="DP5" s="49" t="s">
        <v>157</v>
      </c>
      <c r="DQ5" s="49" t="s">
        <v>158</v>
      </c>
      <c r="DR5" s="49" t="s">
        <v>159</v>
      </c>
      <c r="DS5" s="49" t="s">
        <v>160</v>
      </c>
      <c r="DT5" s="49" t="s">
        <v>165</v>
      </c>
      <c r="DU5" s="49" t="s">
        <v>163</v>
      </c>
      <c r="DV5" s="49" t="s">
        <v>161</v>
      </c>
      <c r="DW5" s="49" t="s">
        <v>153</v>
      </c>
      <c r="DX5" s="49" t="s">
        <v>154</v>
      </c>
      <c r="DY5" s="49" t="s">
        <v>155</v>
      </c>
      <c r="DZ5" s="49" t="s">
        <v>156</v>
      </c>
      <c r="EA5" s="49" t="s">
        <v>157</v>
      </c>
      <c r="EB5" s="49" t="s">
        <v>158</v>
      </c>
      <c r="EC5" s="49" t="s">
        <v>159</v>
      </c>
      <c r="ED5" s="49" t="s">
        <v>160</v>
      </c>
      <c r="EE5" s="49" t="s">
        <v>150</v>
      </c>
      <c r="EF5" s="49" t="s">
        <v>151</v>
      </c>
      <c r="EG5" s="49" t="s">
        <v>161</v>
      </c>
      <c r="EH5" s="49" t="s">
        <v>166</v>
      </c>
      <c r="EI5" s="49" t="s">
        <v>154</v>
      </c>
      <c r="EJ5" s="49" t="s">
        <v>155</v>
      </c>
      <c r="EK5" s="49" t="s">
        <v>156</v>
      </c>
      <c r="EL5" s="49" t="s">
        <v>157</v>
      </c>
      <c r="EM5" s="49" t="s">
        <v>158</v>
      </c>
      <c r="EN5" s="49" t="s">
        <v>159</v>
      </c>
      <c r="EO5" s="49" t="s">
        <v>160</v>
      </c>
      <c r="EP5" s="49" t="s">
        <v>150</v>
      </c>
      <c r="EQ5" s="49" t="s">
        <v>167</v>
      </c>
      <c r="ER5" s="49" t="s">
        <v>161</v>
      </c>
      <c r="ES5" s="49" t="s">
        <v>153</v>
      </c>
      <c r="ET5" s="49" t="s">
        <v>154</v>
      </c>
      <c r="EU5" s="49" t="s">
        <v>155</v>
      </c>
      <c r="EV5" s="49" t="s">
        <v>156</v>
      </c>
      <c r="EW5" s="49" t="s">
        <v>157</v>
      </c>
      <c r="EX5" s="49" t="s">
        <v>158</v>
      </c>
      <c r="EY5" s="49" t="s">
        <v>168</v>
      </c>
      <c r="EZ5" s="49" t="s">
        <v>160</v>
      </c>
      <c r="FA5" s="49" t="s">
        <v>150</v>
      </c>
      <c r="FB5" s="49" t="s">
        <v>151</v>
      </c>
      <c r="FC5" s="49" t="s">
        <v>161</v>
      </c>
      <c r="FD5" s="49" t="s">
        <v>153</v>
      </c>
      <c r="FE5" s="49" t="s">
        <v>154</v>
      </c>
      <c r="FF5" s="49" t="s">
        <v>155</v>
      </c>
      <c r="FG5" s="49" t="s">
        <v>156</v>
      </c>
      <c r="FH5" s="49" t="s">
        <v>157</v>
      </c>
      <c r="FI5" s="49" t="s">
        <v>158</v>
      </c>
      <c r="FJ5" s="49" t="s">
        <v>159</v>
      </c>
    </row>
    <row r="6" spans="1:166" s="54" customFormat="1">
      <c r="A6" s="35" t="s">
        <v>169</v>
      </c>
      <c r="B6" s="50">
        <f>B8</f>
        <v>2024</v>
      </c>
      <c r="C6" s="50">
        <f t="shared" ref="C6:M6" si="2">C8</f>
        <v>23019</v>
      </c>
      <c r="D6" s="50">
        <f t="shared" si="2"/>
        <v>46</v>
      </c>
      <c r="E6" s="50">
        <f t="shared" si="2"/>
        <v>6</v>
      </c>
      <c r="F6" s="50">
        <f t="shared" si="2"/>
        <v>0</v>
      </c>
      <c r="G6" s="50">
        <f t="shared" si="2"/>
        <v>1</v>
      </c>
      <c r="H6" s="132" t="str">
        <f>IF(H8&lt;&gt;I8,H8,"")&amp;IF(I8&lt;&gt;J8,I8,"")&amp;"　"&amp;J8</f>
        <v>青森県平内町　国保平内中央病院</v>
      </c>
      <c r="I6" s="133"/>
      <c r="J6" s="134"/>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11</v>
      </c>
      <c r="R6" s="50" t="str">
        <f t="shared" si="3"/>
        <v>-</v>
      </c>
      <c r="S6" s="50" t="str">
        <f t="shared" si="3"/>
        <v>訓</v>
      </c>
      <c r="T6" s="50" t="str">
        <f t="shared" si="3"/>
        <v>救</v>
      </c>
      <c r="U6" s="51">
        <f>U8</f>
        <v>9730</v>
      </c>
      <c r="V6" s="51">
        <f>V8</f>
        <v>6364</v>
      </c>
      <c r="W6" s="50" t="str">
        <f>W8</f>
        <v>第２種該当</v>
      </c>
      <c r="X6" s="50" t="str">
        <f t="shared" ref="X6" si="4">X8</f>
        <v>-</v>
      </c>
      <c r="Y6" s="50" t="str">
        <f t="shared" si="3"/>
        <v>１０：１</v>
      </c>
      <c r="Z6" s="51">
        <f t="shared" si="3"/>
        <v>48</v>
      </c>
      <c r="AA6" s="51">
        <f t="shared" si="3"/>
        <v>48</v>
      </c>
      <c r="AB6" s="51" t="str">
        <f t="shared" si="3"/>
        <v>-</v>
      </c>
      <c r="AC6" s="51" t="str">
        <f t="shared" si="3"/>
        <v>-</v>
      </c>
      <c r="AD6" s="51" t="str">
        <f t="shared" si="3"/>
        <v>-</v>
      </c>
      <c r="AE6" s="51">
        <f t="shared" si="3"/>
        <v>96</v>
      </c>
      <c r="AF6" s="51">
        <f t="shared" si="3"/>
        <v>49</v>
      </c>
      <c r="AG6" s="51">
        <f t="shared" si="3"/>
        <v>47</v>
      </c>
      <c r="AH6" s="51">
        <f t="shared" si="3"/>
        <v>96</v>
      </c>
      <c r="AI6" s="52">
        <f>IF(AI8="-",NA(),AI8)</f>
        <v>103.4</v>
      </c>
      <c r="AJ6" s="52">
        <f t="shared" ref="AJ6:AR6" si="5">IF(AJ8="-",NA(),AJ8)</f>
        <v>103.9</v>
      </c>
      <c r="AK6" s="52">
        <f t="shared" si="5"/>
        <v>100.5</v>
      </c>
      <c r="AL6" s="52">
        <f t="shared" si="5"/>
        <v>102.6</v>
      </c>
      <c r="AM6" s="52">
        <f t="shared" si="5"/>
        <v>93</v>
      </c>
      <c r="AN6" s="52">
        <f t="shared" si="5"/>
        <v>100.7</v>
      </c>
      <c r="AO6" s="52">
        <f t="shared" si="5"/>
        <v>103.6</v>
      </c>
      <c r="AP6" s="52">
        <f t="shared" si="5"/>
        <v>101.9</v>
      </c>
      <c r="AQ6" s="52">
        <f t="shared" si="5"/>
        <v>96.7</v>
      </c>
      <c r="AR6" s="52">
        <f t="shared" si="5"/>
        <v>93.7</v>
      </c>
      <c r="AS6" s="52" t="str">
        <f>IF(AS8="-","【-】","【"&amp;SUBSTITUTE(TEXT(AS8,"#,##0.0"),"-","△")&amp;"】")</f>
        <v>【93.7】</v>
      </c>
      <c r="AT6" s="52">
        <f>IF(AT8="-",NA(),AT8)</f>
        <v>84.3</v>
      </c>
      <c r="AU6" s="52">
        <f t="shared" ref="AU6:BC6" si="6">IF(AU8="-",NA(),AU8)</f>
        <v>81.099999999999994</v>
      </c>
      <c r="AV6" s="52">
        <f t="shared" si="6"/>
        <v>80.099999999999994</v>
      </c>
      <c r="AW6" s="52">
        <f t="shared" si="6"/>
        <v>82.2</v>
      </c>
      <c r="AX6" s="52">
        <f t="shared" si="6"/>
        <v>74.5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78.099999999999994</v>
      </c>
      <c r="BF6" s="52">
        <f t="shared" ref="BF6:BN6" si="7">IF(BF8="-",NA(),BF8)</f>
        <v>75.3</v>
      </c>
      <c r="BG6" s="52">
        <f t="shared" si="7"/>
        <v>74.400000000000006</v>
      </c>
      <c r="BH6" s="52">
        <f t="shared" si="7"/>
        <v>76.7</v>
      </c>
      <c r="BI6" s="52">
        <f t="shared" si="7"/>
        <v>68.900000000000006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81.900000000000006</v>
      </c>
      <c r="BQ6" s="52">
        <f t="shared" ref="BQ6:BY6" si="8">IF(BQ8="-",NA(),BQ8)</f>
        <v>74.599999999999994</v>
      </c>
      <c r="BR6" s="52">
        <f t="shared" si="8"/>
        <v>76</v>
      </c>
      <c r="BS6" s="52">
        <f t="shared" si="8"/>
        <v>78.7</v>
      </c>
      <c r="BT6" s="52">
        <f t="shared" si="8"/>
        <v>75</v>
      </c>
      <c r="BU6" s="52">
        <f t="shared" si="8"/>
        <v>62.3</v>
      </c>
      <c r="BV6" s="52">
        <f t="shared" si="8"/>
        <v>62.1</v>
      </c>
      <c r="BW6" s="52">
        <f t="shared" si="8"/>
        <v>60.2</v>
      </c>
      <c r="BX6" s="52">
        <f t="shared" si="8"/>
        <v>60.6</v>
      </c>
      <c r="BY6" s="52">
        <f t="shared" si="8"/>
        <v>62.8</v>
      </c>
      <c r="BZ6" s="52" t="str">
        <f>IF(BZ8="-","【-】","【"&amp;SUBSTITUTE(TEXT(BZ8,"#,##0.0"),"-","△")&amp;"】")</f>
        <v>【70.7】</v>
      </c>
      <c r="CA6" s="53">
        <f>IF(CA8="-",NA(),CA8)</f>
        <v>29373</v>
      </c>
      <c r="CB6" s="53">
        <f t="shared" ref="CB6:CJ6" si="9">IF(CB8="-",NA(),CB8)</f>
        <v>29908</v>
      </c>
      <c r="CC6" s="53">
        <f t="shared" si="9"/>
        <v>30557</v>
      </c>
      <c r="CD6" s="53">
        <f t="shared" si="9"/>
        <v>30706</v>
      </c>
      <c r="CE6" s="53">
        <f t="shared" si="9"/>
        <v>29552</v>
      </c>
      <c r="CF6" s="53">
        <f t="shared" si="9"/>
        <v>27227</v>
      </c>
      <c r="CG6" s="53">
        <f t="shared" si="9"/>
        <v>28176</v>
      </c>
      <c r="CH6" s="53">
        <f t="shared" si="9"/>
        <v>29348</v>
      </c>
      <c r="CI6" s="53">
        <f t="shared" si="9"/>
        <v>29723</v>
      </c>
      <c r="CJ6" s="53">
        <f t="shared" si="9"/>
        <v>30242</v>
      </c>
      <c r="CK6" s="52" t="str">
        <f>IF(CK8="-","【-】","【"&amp;SUBSTITUTE(TEXT(CK8,"#,##0"),"-","△")&amp;"】")</f>
        <v>【63,608】</v>
      </c>
      <c r="CL6" s="53">
        <f>IF(CL8="-",NA(),CL8)</f>
        <v>7608</v>
      </c>
      <c r="CM6" s="53">
        <f t="shared" ref="CM6:CU6" si="10">IF(CM8="-",NA(),CM8)</f>
        <v>7988</v>
      </c>
      <c r="CN6" s="53">
        <f t="shared" si="10"/>
        <v>7932</v>
      </c>
      <c r="CO6" s="53">
        <f t="shared" si="10"/>
        <v>8063</v>
      </c>
      <c r="CP6" s="53">
        <f t="shared" si="10"/>
        <v>7831</v>
      </c>
      <c r="CQ6" s="53">
        <f t="shared" si="10"/>
        <v>9509</v>
      </c>
      <c r="CR6" s="53">
        <f t="shared" si="10"/>
        <v>9548</v>
      </c>
      <c r="CS6" s="53">
        <f t="shared" si="10"/>
        <v>9992</v>
      </c>
      <c r="CT6" s="53">
        <f t="shared" si="10"/>
        <v>9779</v>
      </c>
      <c r="CU6" s="53">
        <f t="shared" si="10"/>
        <v>9547</v>
      </c>
      <c r="CV6" s="52" t="str">
        <f>IF(CV8="-","【-】","【"&amp;SUBSTITUTE(TEXT(CV8,"#,##0"),"-","△")&amp;"】")</f>
        <v>【18,510】</v>
      </c>
      <c r="CW6" s="52">
        <f>IF(CW8="-",NA(),CW8)</f>
        <v>72.3</v>
      </c>
      <c r="CX6" s="52">
        <f t="shared" ref="CX6:DF6" si="11">IF(CX8="-",NA(),CX8)</f>
        <v>75.900000000000006</v>
      </c>
      <c r="CY6" s="52">
        <f t="shared" si="11"/>
        <v>75.7</v>
      </c>
      <c r="CZ6" s="52">
        <f t="shared" si="11"/>
        <v>75.2</v>
      </c>
      <c r="DA6" s="52">
        <f t="shared" si="11"/>
        <v>85.6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v>
      </c>
      <c r="DI6" s="52">
        <f t="shared" ref="DI6:DQ6" si="12">IF(DI8="-",NA(),DI8)</f>
        <v>10.5</v>
      </c>
      <c r="DJ6" s="52">
        <f t="shared" si="12"/>
        <v>11.5</v>
      </c>
      <c r="DK6" s="52">
        <f t="shared" si="12"/>
        <v>10.7</v>
      </c>
      <c r="DL6" s="52">
        <f t="shared" si="12"/>
        <v>11</v>
      </c>
      <c r="DM6" s="52">
        <f t="shared" si="12"/>
        <v>15.7</v>
      </c>
      <c r="DN6" s="52">
        <f t="shared" si="12"/>
        <v>14.6</v>
      </c>
      <c r="DO6" s="52">
        <f t="shared" si="12"/>
        <v>15.1</v>
      </c>
      <c r="DP6" s="52">
        <f t="shared" si="12"/>
        <v>14.9</v>
      </c>
      <c r="DQ6" s="52">
        <f t="shared" si="12"/>
        <v>14.8</v>
      </c>
      <c r="DR6" s="52" t="str">
        <f>IF(DR8="-","【-】","【"&amp;SUBSTITUTE(TEXT(DR8,"#,##0.0"),"-","△")&amp;"】")</f>
        <v>【26.7】</v>
      </c>
      <c r="DS6" s="52">
        <f>IF(DS8="-",NA(),DS8)</f>
        <v>105.7</v>
      </c>
      <c r="DT6" s="52">
        <f t="shared" ref="DT6:EB6" si="13">IF(DT8="-",NA(),DT8)</f>
        <v>104</v>
      </c>
      <c r="DU6" s="52">
        <f t="shared" si="13"/>
        <v>99.8</v>
      </c>
      <c r="DV6" s="52">
        <f t="shared" si="13"/>
        <v>95.1</v>
      </c>
      <c r="DW6" s="52">
        <f t="shared" si="13"/>
        <v>112.3</v>
      </c>
      <c r="DX6" s="52">
        <f t="shared" si="13"/>
        <v>136</v>
      </c>
      <c r="DY6" s="52">
        <f t="shared" si="13"/>
        <v>131.30000000000001</v>
      </c>
      <c r="DZ6" s="52">
        <f t="shared" si="13"/>
        <v>133.6</v>
      </c>
      <c r="EA6" s="52">
        <f t="shared" si="13"/>
        <v>144.6</v>
      </c>
      <c r="EB6" s="52">
        <f t="shared" si="13"/>
        <v>168.7</v>
      </c>
      <c r="EC6" s="52" t="str">
        <f>IF(EC8="-","【-】","【"&amp;SUBSTITUTE(TEXT(EC8,"#,##0.0"),"-","△")&amp;"】")</f>
        <v>【54.3】</v>
      </c>
      <c r="ED6" s="52">
        <f>IF(ED8="-",NA(),ED8)</f>
        <v>68.3</v>
      </c>
      <c r="EE6" s="52">
        <f t="shared" ref="EE6:EM6" si="14">IF(EE8="-",NA(),EE8)</f>
        <v>69.400000000000006</v>
      </c>
      <c r="EF6" s="52">
        <f t="shared" si="14"/>
        <v>71.099999999999994</v>
      </c>
      <c r="EG6" s="52">
        <f t="shared" si="14"/>
        <v>72.8</v>
      </c>
      <c r="EH6" s="52">
        <f t="shared" si="14"/>
        <v>70.3</v>
      </c>
      <c r="EI6" s="52">
        <f t="shared" si="14"/>
        <v>56.9</v>
      </c>
      <c r="EJ6" s="52">
        <f t="shared" si="14"/>
        <v>58.3</v>
      </c>
      <c r="EK6" s="52">
        <f t="shared" si="14"/>
        <v>59.2</v>
      </c>
      <c r="EL6" s="52">
        <f t="shared" si="14"/>
        <v>59.8</v>
      </c>
      <c r="EM6" s="52">
        <f t="shared" si="14"/>
        <v>60.6</v>
      </c>
      <c r="EN6" s="52" t="str">
        <f>IF(EN8="-","【-】","【"&amp;SUBSTITUTE(TEXT(EN8,"#,##0.0"),"-","△")&amp;"】")</f>
        <v>【58.0】</v>
      </c>
      <c r="EO6" s="52">
        <f>IF(EO8="-",NA(),EO8)</f>
        <v>66</v>
      </c>
      <c r="EP6" s="52">
        <f t="shared" ref="EP6:EX6" si="15">IF(EP8="-",NA(),EP8)</f>
        <v>68.900000000000006</v>
      </c>
      <c r="EQ6" s="52">
        <f t="shared" si="15"/>
        <v>73</v>
      </c>
      <c r="ER6" s="52">
        <f t="shared" si="15"/>
        <v>76.5</v>
      </c>
      <c r="ES6" s="52">
        <f t="shared" si="15"/>
        <v>59.6</v>
      </c>
      <c r="ET6" s="52">
        <f t="shared" si="15"/>
        <v>72.5</v>
      </c>
      <c r="EU6" s="52">
        <f t="shared" si="15"/>
        <v>72.3</v>
      </c>
      <c r="EV6" s="52">
        <f t="shared" si="15"/>
        <v>72</v>
      </c>
      <c r="EW6" s="52">
        <f t="shared" si="15"/>
        <v>72</v>
      </c>
      <c r="EX6" s="52">
        <f t="shared" si="15"/>
        <v>72.400000000000006</v>
      </c>
      <c r="EY6" s="52" t="str">
        <f>IF(EY8="-","【-】","【"&amp;SUBSTITUTE(TEXT(EY8,"#,##0.0"),"-","△")&amp;"】")</f>
        <v>【70.8】</v>
      </c>
      <c r="EZ6" s="53">
        <f>IF(EZ8="-",NA(),EZ8)</f>
        <v>41026813</v>
      </c>
      <c r="FA6" s="53">
        <f t="shared" ref="FA6:FI6" si="16">IF(FA8="-",NA(),FA8)</f>
        <v>41690958</v>
      </c>
      <c r="FB6" s="53">
        <f t="shared" si="16"/>
        <v>41864854</v>
      </c>
      <c r="FC6" s="53">
        <f t="shared" si="16"/>
        <v>42096750</v>
      </c>
      <c r="FD6" s="53">
        <f t="shared" si="16"/>
        <v>43333333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23019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11</v>
      </c>
      <c r="R7" s="50" t="str">
        <f t="shared" si="17"/>
        <v>-</v>
      </c>
      <c r="S7" s="50" t="str">
        <f t="shared" si="17"/>
        <v>訓</v>
      </c>
      <c r="T7" s="50" t="str">
        <f t="shared" si="17"/>
        <v>救</v>
      </c>
      <c r="U7" s="51">
        <f>U8</f>
        <v>9730</v>
      </c>
      <c r="V7" s="51">
        <f>V8</f>
        <v>6364</v>
      </c>
      <c r="W7" s="50" t="str">
        <f>W8</f>
        <v>第２種該当</v>
      </c>
      <c r="X7" s="50" t="str">
        <f t="shared" si="17"/>
        <v>-</v>
      </c>
      <c r="Y7" s="50" t="str">
        <f t="shared" si="17"/>
        <v>１０：１</v>
      </c>
      <c r="Z7" s="51">
        <f t="shared" si="17"/>
        <v>48</v>
      </c>
      <c r="AA7" s="51">
        <f t="shared" si="17"/>
        <v>48</v>
      </c>
      <c r="AB7" s="51" t="str">
        <f t="shared" si="17"/>
        <v>-</v>
      </c>
      <c r="AC7" s="51" t="str">
        <f t="shared" si="17"/>
        <v>-</v>
      </c>
      <c r="AD7" s="51" t="str">
        <f t="shared" si="17"/>
        <v>-</v>
      </c>
      <c r="AE7" s="51">
        <f t="shared" si="17"/>
        <v>96</v>
      </c>
      <c r="AF7" s="51">
        <f t="shared" si="17"/>
        <v>49</v>
      </c>
      <c r="AG7" s="51">
        <f t="shared" si="17"/>
        <v>47</v>
      </c>
      <c r="AH7" s="51">
        <f t="shared" si="17"/>
        <v>96</v>
      </c>
      <c r="AI7" s="52">
        <f>AI8</f>
        <v>103.4</v>
      </c>
      <c r="AJ7" s="52">
        <f t="shared" ref="AJ7:AR7" si="18">AJ8</f>
        <v>103.9</v>
      </c>
      <c r="AK7" s="52">
        <f t="shared" si="18"/>
        <v>100.5</v>
      </c>
      <c r="AL7" s="52">
        <f t="shared" si="18"/>
        <v>102.6</v>
      </c>
      <c r="AM7" s="52">
        <f t="shared" si="18"/>
        <v>93</v>
      </c>
      <c r="AN7" s="52">
        <f t="shared" si="18"/>
        <v>100.7</v>
      </c>
      <c r="AO7" s="52">
        <f t="shared" si="18"/>
        <v>103.6</v>
      </c>
      <c r="AP7" s="52">
        <f t="shared" si="18"/>
        <v>101.9</v>
      </c>
      <c r="AQ7" s="52">
        <f t="shared" si="18"/>
        <v>96.7</v>
      </c>
      <c r="AR7" s="52">
        <f t="shared" si="18"/>
        <v>93.7</v>
      </c>
      <c r="AS7" s="52"/>
      <c r="AT7" s="52">
        <f>AT8</f>
        <v>84.3</v>
      </c>
      <c r="AU7" s="52">
        <f t="shared" ref="AU7:BC7" si="19">AU8</f>
        <v>81.099999999999994</v>
      </c>
      <c r="AV7" s="52">
        <f t="shared" si="19"/>
        <v>80.099999999999994</v>
      </c>
      <c r="AW7" s="52">
        <f t="shared" si="19"/>
        <v>82.2</v>
      </c>
      <c r="AX7" s="52">
        <f t="shared" si="19"/>
        <v>74.5</v>
      </c>
      <c r="AY7" s="52">
        <f t="shared" si="19"/>
        <v>73.8</v>
      </c>
      <c r="AZ7" s="52">
        <f t="shared" si="19"/>
        <v>75.5</v>
      </c>
      <c r="BA7" s="52">
        <f t="shared" si="19"/>
        <v>74.599999999999994</v>
      </c>
      <c r="BB7" s="52">
        <f t="shared" si="19"/>
        <v>73.599999999999994</v>
      </c>
      <c r="BC7" s="52">
        <f t="shared" si="19"/>
        <v>71.2</v>
      </c>
      <c r="BD7" s="52"/>
      <c r="BE7" s="52">
        <f>BE8</f>
        <v>78.099999999999994</v>
      </c>
      <c r="BF7" s="52">
        <f t="shared" ref="BF7:BN7" si="20">BF8</f>
        <v>75.3</v>
      </c>
      <c r="BG7" s="52">
        <f t="shared" si="20"/>
        <v>74.400000000000006</v>
      </c>
      <c r="BH7" s="52">
        <f t="shared" si="20"/>
        <v>76.7</v>
      </c>
      <c r="BI7" s="52">
        <f t="shared" si="20"/>
        <v>68.900000000000006</v>
      </c>
      <c r="BJ7" s="52">
        <f t="shared" si="20"/>
        <v>69.900000000000006</v>
      </c>
      <c r="BK7" s="52">
        <f t="shared" si="20"/>
        <v>71.599999999999994</v>
      </c>
      <c r="BL7" s="52">
        <f t="shared" si="20"/>
        <v>70.8</v>
      </c>
      <c r="BM7" s="52">
        <f t="shared" si="20"/>
        <v>69.7</v>
      </c>
      <c r="BN7" s="52">
        <f t="shared" si="20"/>
        <v>67</v>
      </c>
      <c r="BO7" s="52"/>
      <c r="BP7" s="52">
        <f>BP8</f>
        <v>81.900000000000006</v>
      </c>
      <c r="BQ7" s="52">
        <f t="shared" ref="BQ7:BY7" si="21">BQ8</f>
        <v>74.599999999999994</v>
      </c>
      <c r="BR7" s="52">
        <f t="shared" si="21"/>
        <v>76</v>
      </c>
      <c r="BS7" s="52">
        <f t="shared" si="21"/>
        <v>78.7</v>
      </c>
      <c r="BT7" s="52">
        <f t="shared" si="21"/>
        <v>75</v>
      </c>
      <c r="BU7" s="52">
        <f t="shared" si="21"/>
        <v>62.3</v>
      </c>
      <c r="BV7" s="52">
        <f t="shared" si="21"/>
        <v>62.1</v>
      </c>
      <c r="BW7" s="52">
        <f t="shared" si="21"/>
        <v>60.2</v>
      </c>
      <c r="BX7" s="52">
        <f t="shared" si="21"/>
        <v>60.6</v>
      </c>
      <c r="BY7" s="52">
        <f t="shared" si="21"/>
        <v>62.8</v>
      </c>
      <c r="BZ7" s="52"/>
      <c r="CA7" s="53">
        <f>CA8</f>
        <v>29373</v>
      </c>
      <c r="CB7" s="53">
        <f t="shared" ref="CB7:CJ7" si="22">CB8</f>
        <v>29908</v>
      </c>
      <c r="CC7" s="53">
        <f t="shared" si="22"/>
        <v>30557</v>
      </c>
      <c r="CD7" s="53">
        <f t="shared" si="22"/>
        <v>30706</v>
      </c>
      <c r="CE7" s="53">
        <f t="shared" si="22"/>
        <v>29552</v>
      </c>
      <c r="CF7" s="53">
        <f t="shared" si="22"/>
        <v>27227</v>
      </c>
      <c r="CG7" s="53">
        <f t="shared" si="22"/>
        <v>28176</v>
      </c>
      <c r="CH7" s="53">
        <f t="shared" si="22"/>
        <v>29348</v>
      </c>
      <c r="CI7" s="53">
        <f t="shared" si="22"/>
        <v>29723</v>
      </c>
      <c r="CJ7" s="53">
        <f t="shared" si="22"/>
        <v>30242</v>
      </c>
      <c r="CK7" s="52"/>
      <c r="CL7" s="53">
        <f>CL8</f>
        <v>7608</v>
      </c>
      <c r="CM7" s="53">
        <f t="shared" ref="CM7:CU7" si="23">CM8</f>
        <v>7988</v>
      </c>
      <c r="CN7" s="53">
        <f t="shared" si="23"/>
        <v>7932</v>
      </c>
      <c r="CO7" s="53">
        <f t="shared" si="23"/>
        <v>8063</v>
      </c>
      <c r="CP7" s="53">
        <f t="shared" si="23"/>
        <v>7831</v>
      </c>
      <c r="CQ7" s="53">
        <f t="shared" si="23"/>
        <v>9509</v>
      </c>
      <c r="CR7" s="53">
        <f t="shared" si="23"/>
        <v>9548</v>
      </c>
      <c r="CS7" s="53">
        <f t="shared" si="23"/>
        <v>9992</v>
      </c>
      <c r="CT7" s="53">
        <f t="shared" si="23"/>
        <v>9779</v>
      </c>
      <c r="CU7" s="53">
        <f t="shared" si="23"/>
        <v>9547</v>
      </c>
      <c r="CV7" s="52"/>
      <c r="CW7" s="52">
        <f>CW8</f>
        <v>72.3</v>
      </c>
      <c r="CX7" s="52">
        <f t="shared" ref="CX7:DF7" si="24">CX8</f>
        <v>75.900000000000006</v>
      </c>
      <c r="CY7" s="52">
        <f t="shared" si="24"/>
        <v>75.7</v>
      </c>
      <c r="CZ7" s="52">
        <f t="shared" si="24"/>
        <v>75.2</v>
      </c>
      <c r="DA7" s="52">
        <f t="shared" si="24"/>
        <v>85.6</v>
      </c>
      <c r="DB7" s="52">
        <f t="shared" si="24"/>
        <v>77.7</v>
      </c>
      <c r="DC7" s="52">
        <f t="shared" si="24"/>
        <v>75.7</v>
      </c>
      <c r="DD7" s="52">
        <f t="shared" si="24"/>
        <v>75.400000000000006</v>
      </c>
      <c r="DE7" s="52">
        <f t="shared" si="24"/>
        <v>77.5</v>
      </c>
      <c r="DF7" s="52">
        <f t="shared" si="24"/>
        <v>80.900000000000006</v>
      </c>
      <c r="DG7" s="52"/>
      <c r="DH7" s="52">
        <f>DH8</f>
        <v>10</v>
      </c>
      <c r="DI7" s="52">
        <f t="shared" ref="DI7:DQ7" si="25">DI8</f>
        <v>10.5</v>
      </c>
      <c r="DJ7" s="52">
        <f t="shared" si="25"/>
        <v>11.5</v>
      </c>
      <c r="DK7" s="52">
        <f t="shared" si="25"/>
        <v>10.7</v>
      </c>
      <c r="DL7" s="52">
        <f t="shared" si="25"/>
        <v>11</v>
      </c>
      <c r="DM7" s="52">
        <f t="shared" si="25"/>
        <v>15.7</v>
      </c>
      <c r="DN7" s="52">
        <f t="shared" si="25"/>
        <v>14.6</v>
      </c>
      <c r="DO7" s="52">
        <f t="shared" si="25"/>
        <v>15.1</v>
      </c>
      <c r="DP7" s="52">
        <f t="shared" si="25"/>
        <v>14.9</v>
      </c>
      <c r="DQ7" s="52">
        <f t="shared" si="25"/>
        <v>14.8</v>
      </c>
      <c r="DR7" s="52"/>
      <c r="DS7" s="52">
        <f>DS8</f>
        <v>105.7</v>
      </c>
      <c r="DT7" s="52">
        <f t="shared" ref="DT7:EB7" si="26">DT8</f>
        <v>104</v>
      </c>
      <c r="DU7" s="52">
        <f t="shared" si="26"/>
        <v>99.8</v>
      </c>
      <c r="DV7" s="52">
        <f t="shared" si="26"/>
        <v>95.1</v>
      </c>
      <c r="DW7" s="52">
        <f t="shared" si="26"/>
        <v>112.3</v>
      </c>
      <c r="DX7" s="52">
        <f t="shared" si="26"/>
        <v>136</v>
      </c>
      <c r="DY7" s="52">
        <f t="shared" si="26"/>
        <v>131.30000000000001</v>
      </c>
      <c r="DZ7" s="52">
        <f t="shared" si="26"/>
        <v>133.6</v>
      </c>
      <c r="EA7" s="52">
        <f t="shared" si="26"/>
        <v>144.6</v>
      </c>
      <c r="EB7" s="52">
        <f t="shared" si="26"/>
        <v>168.7</v>
      </c>
      <c r="EC7" s="52"/>
      <c r="ED7" s="52">
        <f>ED8</f>
        <v>68.3</v>
      </c>
      <c r="EE7" s="52">
        <f t="shared" ref="EE7:EM7" si="27">EE8</f>
        <v>69.400000000000006</v>
      </c>
      <c r="EF7" s="52">
        <f t="shared" si="27"/>
        <v>71.099999999999994</v>
      </c>
      <c r="EG7" s="52">
        <f t="shared" si="27"/>
        <v>72.8</v>
      </c>
      <c r="EH7" s="52">
        <f t="shared" si="27"/>
        <v>70.3</v>
      </c>
      <c r="EI7" s="52">
        <f t="shared" si="27"/>
        <v>56.9</v>
      </c>
      <c r="EJ7" s="52">
        <f t="shared" si="27"/>
        <v>58.3</v>
      </c>
      <c r="EK7" s="52">
        <f t="shared" si="27"/>
        <v>59.2</v>
      </c>
      <c r="EL7" s="52">
        <f t="shared" si="27"/>
        <v>59.8</v>
      </c>
      <c r="EM7" s="52">
        <f t="shared" si="27"/>
        <v>60.6</v>
      </c>
      <c r="EN7" s="52"/>
      <c r="EO7" s="52">
        <f>EO8</f>
        <v>66</v>
      </c>
      <c r="EP7" s="52">
        <f t="shared" ref="EP7:EX7" si="28">EP8</f>
        <v>68.900000000000006</v>
      </c>
      <c r="EQ7" s="52">
        <f t="shared" si="28"/>
        <v>73</v>
      </c>
      <c r="ER7" s="52">
        <f t="shared" si="28"/>
        <v>76.5</v>
      </c>
      <c r="ES7" s="52">
        <f t="shared" si="28"/>
        <v>59.6</v>
      </c>
      <c r="ET7" s="52">
        <f t="shared" si="28"/>
        <v>72.5</v>
      </c>
      <c r="EU7" s="52">
        <f t="shared" si="28"/>
        <v>72.3</v>
      </c>
      <c r="EV7" s="52">
        <f t="shared" si="28"/>
        <v>72</v>
      </c>
      <c r="EW7" s="52">
        <f t="shared" si="28"/>
        <v>72</v>
      </c>
      <c r="EX7" s="52">
        <f t="shared" si="28"/>
        <v>72.400000000000006</v>
      </c>
      <c r="EY7" s="52"/>
      <c r="EZ7" s="53">
        <f>EZ8</f>
        <v>41026813</v>
      </c>
      <c r="FA7" s="53">
        <f t="shared" ref="FA7:FI7" si="29">FA8</f>
        <v>41690958</v>
      </c>
      <c r="FB7" s="53">
        <f t="shared" si="29"/>
        <v>41864854</v>
      </c>
      <c r="FC7" s="53">
        <f t="shared" si="29"/>
        <v>42096750</v>
      </c>
      <c r="FD7" s="53">
        <f t="shared" si="29"/>
        <v>43333333</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23019</v>
      </c>
      <c r="D8" s="55">
        <v>46</v>
      </c>
      <c r="E8" s="55">
        <v>6</v>
      </c>
      <c r="F8" s="55">
        <v>0</v>
      </c>
      <c r="G8" s="55">
        <v>1</v>
      </c>
      <c r="H8" s="55" t="s">
        <v>171</v>
      </c>
      <c r="I8" s="55" t="s">
        <v>172</v>
      </c>
      <c r="J8" s="55" t="s">
        <v>173</v>
      </c>
      <c r="K8" s="55" t="s">
        <v>174</v>
      </c>
      <c r="L8" s="55" t="s">
        <v>175</v>
      </c>
      <c r="M8" s="55" t="s">
        <v>176</v>
      </c>
      <c r="N8" s="55" t="s">
        <v>177</v>
      </c>
      <c r="O8" s="55" t="s">
        <v>178</v>
      </c>
      <c r="P8" s="55" t="s">
        <v>179</v>
      </c>
      <c r="Q8" s="56">
        <v>11</v>
      </c>
      <c r="R8" s="55" t="s">
        <v>40</v>
      </c>
      <c r="S8" s="55" t="s">
        <v>180</v>
      </c>
      <c r="T8" s="55" t="s">
        <v>181</v>
      </c>
      <c r="U8" s="56">
        <v>9730</v>
      </c>
      <c r="V8" s="56">
        <v>6364</v>
      </c>
      <c r="W8" s="55" t="s">
        <v>182</v>
      </c>
      <c r="X8" s="55" t="s">
        <v>40</v>
      </c>
      <c r="Y8" s="57" t="s">
        <v>183</v>
      </c>
      <c r="Z8" s="56">
        <v>48</v>
      </c>
      <c r="AA8" s="56">
        <v>48</v>
      </c>
      <c r="AB8" s="56" t="s">
        <v>40</v>
      </c>
      <c r="AC8" s="56" t="s">
        <v>40</v>
      </c>
      <c r="AD8" s="56" t="s">
        <v>40</v>
      </c>
      <c r="AE8" s="56">
        <v>96</v>
      </c>
      <c r="AF8" s="56">
        <v>49</v>
      </c>
      <c r="AG8" s="56">
        <v>47</v>
      </c>
      <c r="AH8" s="56">
        <v>96</v>
      </c>
      <c r="AI8" s="58">
        <v>103.4</v>
      </c>
      <c r="AJ8" s="58">
        <v>103.9</v>
      </c>
      <c r="AK8" s="58">
        <v>100.5</v>
      </c>
      <c r="AL8" s="58">
        <v>102.6</v>
      </c>
      <c r="AM8" s="58">
        <v>93</v>
      </c>
      <c r="AN8" s="58">
        <v>100.7</v>
      </c>
      <c r="AO8" s="58">
        <v>103.6</v>
      </c>
      <c r="AP8" s="58">
        <v>101.9</v>
      </c>
      <c r="AQ8" s="58">
        <v>96.7</v>
      </c>
      <c r="AR8" s="58">
        <v>93.7</v>
      </c>
      <c r="AS8" s="58">
        <v>93.7</v>
      </c>
      <c r="AT8" s="58">
        <v>84.3</v>
      </c>
      <c r="AU8" s="58">
        <v>81.099999999999994</v>
      </c>
      <c r="AV8" s="58">
        <v>80.099999999999994</v>
      </c>
      <c r="AW8" s="58">
        <v>82.2</v>
      </c>
      <c r="AX8" s="58">
        <v>74.5</v>
      </c>
      <c r="AY8" s="58">
        <v>73.8</v>
      </c>
      <c r="AZ8" s="58">
        <v>75.5</v>
      </c>
      <c r="BA8" s="58">
        <v>74.599999999999994</v>
      </c>
      <c r="BB8" s="58">
        <v>73.599999999999994</v>
      </c>
      <c r="BC8" s="58">
        <v>71.2</v>
      </c>
      <c r="BD8" s="58">
        <v>85.2</v>
      </c>
      <c r="BE8" s="59">
        <v>78.099999999999994</v>
      </c>
      <c r="BF8" s="59">
        <v>75.3</v>
      </c>
      <c r="BG8" s="59">
        <v>74.400000000000006</v>
      </c>
      <c r="BH8" s="59">
        <v>76.7</v>
      </c>
      <c r="BI8" s="59">
        <v>68.900000000000006</v>
      </c>
      <c r="BJ8" s="59">
        <v>69.900000000000006</v>
      </c>
      <c r="BK8" s="59">
        <v>71.599999999999994</v>
      </c>
      <c r="BL8" s="59">
        <v>70.8</v>
      </c>
      <c r="BM8" s="59">
        <v>69.7</v>
      </c>
      <c r="BN8" s="59">
        <v>67</v>
      </c>
      <c r="BO8" s="59">
        <v>82.6</v>
      </c>
      <c r="BP8" s="58">
        <v>81.900000000000006</v>
      </c>
      <c r="BQ8" s="58">
        <v>74.599999999999994</v>
      </c>
      <c r="BR8" s="58">
        <v>76</v>
      </c>
      <c r="BS8" s="58">
        <v>78.7</v>
      </c>
      <c r="BT8" s="58">
        <v>75</v>
      </c>
      <c r="BU8" s="58">
        <v>62.3</v>
      </c>
      <c r="BV8" s="58">
        <v>62.1</v>
      </c>
      <c r="BW8" s="58">
        <v>60.2</v>
      </c>
      <c r="BX8" s="58">
        <v>60.6</v>
      </c>
      <c r="BY8" s="58">
        <v>62.8</v>
      </c>
      <c r="BZ8" s="58">
        <v>70.7</v>
      </c>
      <c r="CA8" s="59">
        <v>29373</v>
      </c>
      <c r="CB8" s="59">
        <v>29908</v>
      </c>
      <c r="CC8" s="59">
        <v>30557</v>
      </c>
      <c r="CD8" s="59">
        <v>30706</v>
      </c>
      <c r="CE8" s="59">
        <v>29552</v>
      </c>
      <c r="CF8" s="59">
        <v>27227</v>
      </c>
      <c r="CG8" s="59">
        <v>28176</v>
      </c>
      <c r="CH8" s="59">
        <v>29348</v>
      </c>
      <c r="CI8" s="59">
        <v>29723</v>
      </c>
      <c r="CJ8" s="59">
        <v>30242</v>
      </c>
      <c r="CK8" s="58">
        <v>63608</v>
      </c>
      <c r="CL8" s="59">
        <v>7608</v>
      </c>
      <c r="CM8" s="59">
        <v>7988</v>
      </c>
      <c r="CN8" s="59">
        <v>7932</v>
      </c>
      <c r="CO8" s="59">
        <v>8063</v>
      </c>
      <c r="CP8" s="59">
        <v>7831</v>
      </c>
      <c r="CQ8" s="59">
        <v>9509</v>
      </c>
      <c r="CR8" s="59">
        <v>9548</v>
      </c>
      <c r="CS8" s="59">
        <v>9992</v>
      </c>
      <c r="CT8" s="59">
        <v>9779</v>
      </c>
      <c r="CU8" s="59">
        <v>9547</v>
      </c>
      <c r="CV8" s="58">
        <v>18510</v>
      </c>
      <c r="CW8" s="59">
        <v>72.3</v>
      </c>
      <c r="CX8" s="59">
        <v>75.900000000000006</v>
      </c>
      <c r="CY8" s="59">
        <v>75.7</v>
      </c>
      <c r="CZ8" s="59">
        <v>75.2</v>
      </c>
      <c r="DA8" s="59">
        <v>85.6</v>
      </c>
      <c r="DB8" s="59">
        <v>77.7</v>
      </c>
      <c r="DC8" s="59">
        <v>75.7</v>
      </c>
      <c r="DD8" s="59">
        <v>75.400000000000006</v>
      </c>
      <c r="DE8" s="59">
        <v>77.5</v>
      </c>
      <c r="DF8" s="59">
        <v>80.900000000000006</v>
      </c>
      <c r="DG8" s="59">
        <v>57.7</v>
      </c>
      <c r="DH8" s="59">
        <v>10</v>
      </c>
      <c r="DI8" s="59">
        <v>10.5</v>
      </c>
      <c r="DJ8" s="59">
        <v>11.5</v>
      </c>
      <c r="DK8" s="59">
        <v>10.7</v>
      </c>
      <c r="DL8" s="59">
        <v>11</v>
      </c>
      <c r="DM8" s="59">
        <v>15.7</v>
      </c>
      <c r="DN8" s="59">
        <v>14.6</v>
      </c>
      <c r="DO8" s="59">
        <v>15.1</v>
      </c>
      <c r="DP8" s="59">
        <v>14.9</v>
      </c>
      <c r="DQ8" s="59">
        <v>14.8</v>
      </c>
      <c r="DR8" s="59">
        <v>26.7</v>
      </c>
      <c r="DS8" s="59">
        <v>105.7</v>
      </c>
      <c r="DT8" s="59">
        <v>104</v>
      </c>
      <c r="DU8" s="59">
        <v>99.8</v>
      </c>
      <c r="DV8" s="59">
        <v>95.1</v>
      </c>
      <c r="DW8" s="59">
        <v>112.3</v>
      </c>
      <c r="DX8" s="59">
        <v>136</v>
      </c>
      <c r="DY8" s="59">
        <v>131.30000000000001</v>
      </c>
      <c r="DZ8" s="59">
        <v>133.6</v>
      </c>
      <c r="EA8" s="59">
        <v>144.6</v>
      </c>
      <c r="EB8" s="59">
        <v>168.7</v>
      </c>
      <c r="EC8" s="59">
        <v>54.3</v>
      </c>
      <c r="ED8" s="58">
        <v>68.3</v>
      </c>
      <c r="EE8" s="58">
        <v>69.400000000000006</v>
      </c>
      <c r="EF8" s="58">
        <v>71.099999999999994</v>
      </c>
      <c r="EG8" s="58">
        <v>72.8</v>
      </c>
      <c r="EH8" s="58">
        <v>70.3</v>
      </c>
      <c r="EI8" s="58">
        <v>56.9</v>
      </c>
      <c r="EJ8" s="58">
        <v>58.3</v>
      </c>
      <c r="EK8" s="58">
        <v>59.2</v>
      </c>
      <c r="EL8" s="58">
        <v>59.8</v>
      </c>
      <c r="EM8" s="58">
        <v>60.6</v>
      </c>
      <c r="EN8" s="58">
        <v>58</v>
      </c>
      <c r="EO8" s="58">
        <v>66</v>
      </c>
      <c r="EP8" s="58">
        <v>68.900000000000006</v>
      </c>
      <c r="EQ8" s="58">
        <v>73</v>
      </c>
      <c r="ER8" s="58">
        <v>76.5</v>
      </c>
      <c r="ES8" s="58">
        <v>59.6</v>
      </c>
      <c r="ET8" s="58">
        <v>72.5</v>
      </c>
      <c r="EU8" s="58">
        <v>72.3</v>
      </c>
      <c r="EV8" s="58">
        <v>72</v>
      </c>
      <c r="EW8" s="58">
        <v>72</v>
      </c>
      <c r="EX8" s="58">
        <v>72.400000000000006</v>
      </c>
      <c r="EY8" s="58">
        <v>70.8</v>
      </c>
      <c r="EZ8" s="59">
        <v>41026813</v>
      </c>
      <c r="FA8" s="59">
        <v>41690958</v>
      </c>
      <c r="FB8" s="59">
        <v>41864854</v>
      </c>
      <c r="FC8" s="59">
        <v>42096750</v>
      </c>
      <c r="FD8" s="59">
        <v>43333333</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中濱　若菜</cp:lastModifiedBy>
  <cp:lastPrinted>2026-01-19T03:09:13Z</cp:lastPrinted>
  <dcterms:created xsi:type="dcterms:W3CDTF">2025-12-15T04:54:23Z</dcterms:created>
  <dcterms:modified xsi:type="dcterms:W3CDTF">2026-02-03T05:18:23Z</dcterms:modified>
  <cp:category/>
</cp:coreProperties>
</file>