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4_下水道\111_平内町\"/>
    </mc:Choice>
  </mc:AlternateContent>
  <xr:revisionPtr revIDLastSave="0" documentId="13_ncr:1_{9F612374-92E9-4ED9-BAC0-B4BA4DBC6038}" xr6:coauthVersionLast="47" xr6:coauthVersionMax="47" xr10:uidLastSave="{00000000-0000-0000-0000-000000000000}"/>
  <workbookProtection workbookAlgorithmName="SHA-512" workbookHashValue="qoF7mr9SoREjlGe81P7gomt2GIIXE3SphqDG7fCpHM5dhWMEAgFg/XLVB3aokVGgkDcOYHKCsWjV7+LrI5D2bw==" workbookSaltValue="ve6IgY1+gnFM0xLJ5DOoW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AD10" i="4"/>
  <c r="W10" i="4"/>
  <c r="P10" i="4"/>
  <c r="I10" i="4"/>
  <c r="B10" i="4"/>
</calcChain>
</file>

<file path=xl/sharedStrings.xml><?xml version="1.0" encoding="utf-8"?>
<sst xmlns="http://schemas.openxmlformats.org/spreadsheetml/2006/main" count="320" uniqueCount="114">
  <si>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</si>
  <si>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</si>
  <si>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</si>
  <si>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</si>
  <si>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</si>
  <si>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</si>
  <si>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</si>
  <si>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</si>
  <si>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</si>
  <si>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</si>
  <si>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</si>
  <si>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</si>
  <si>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</si>
  <si>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</si>
  <si>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</si>
  <si>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</si>
  <si>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</si>
  <si>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</si>
  <si>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</si>
  <si>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</si>
  <si>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</si>
  <si>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</si>
  <si>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</si>
  <si>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</si>
  <si>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</si>
  <si>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</si>
  <si>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</si>
  <si>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</si>
  <si>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</si>
  <si>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</si>
  <si>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</si>
  <si>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</si>
  <si>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</si>
  <si>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</si>
  <si>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</si>
  <si>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</si>
  <si>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</si>
  <si>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</si>
  <si>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</si>
  <si>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</si>
  <si>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</si>
  <si>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</si>
  <si>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</si>
  <si>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</si>
  <si>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</si>
  <si>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</si>
  <si>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</si>
  <si>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</si>
  <si>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</si>
  <si>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</si>
  <si>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</si>
  <si>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</si>
  <si>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</si>
  <si>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</si>
  <si>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</si>
  <si>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</si>
  <si>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</si>
  <si>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</si>
  <si>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</si>
  <si>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</si>
  <si>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</si>
  <si>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</si>
  <si>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</si>
  <si>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</si>
  <si>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</si>
  <si>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</si>
  <si>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</si>
  <si>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</si>
  <si>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</si>
  <si>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</si>
  <si>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</si>
  <si>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</si>
  <si>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</si>
  <si>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</si>
  <si>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</si>
  <si>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</si>
  <si>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</si>
  <si>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</si>
  <si>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</si>
  <si>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</si>
  <si>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</si>
  <si>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</si>
  <si>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</si>
  <si>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</si>
  <si>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</si>
  <si>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</si>
  <si>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</si>
  <si>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</si>
  <si>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</si>
  <si>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</si>
  <si>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</si>
  <si>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</si>
  <si>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</si>
  <si>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</si>
  <si>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</si>
  <si>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平内町</t>
  </si>
  <si>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</si>
  <si>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</si>
  <si>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</si>
  <si>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</si>
  <si>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</si>
  <si>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</si>
  <si>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</si>
  <si>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</si>
  <si>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</si>
  <si>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</si>
  <si>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</si>
  <si>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</si>
  <si>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</si>
  <si>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</si>
  <si>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</si>
  <si>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本町の漁業集落排水事業は、令和6年度から地方公営企業法を適用し、同年度中に経営戦略を策定しました。
　本事業は、新規整備の段階から維持管理中心の運営へ移行しており、人口減少の進行により使用料収入の増加が見込めないなど、厳しい経営環境にあります。
　将来にわたり安定したサービスを継続し、健全な経営を維持していくためには、経費削減に努めるとともに、水洗化率の向上に取り組み、必要に応じて使用料改定についても検討していく必要があります。
　また、公営企業としての適切な事業運営を行うため、前年の経営状況との比較や要因分析を行い、その結果を経営に的確に反映させていきます。
　さらに、長期的な視点に立った施設の維持管理および更新を計画的に進めるとともに、経営戦略に基づく継続的な進捗管理と成果の検証を通じて、適正な財源の確保と投資に努め、経営基盤の強化を図っていきます。</t>
    <rPh sb="4" eb="6">
      <t>ギョギョウ</t>
    </rPh>
    <rPh sb="6" eb="8">
      <t>シュウラク</t>
    </rPh>
    <rPh sb="8" eb="10">
      <t>ハイスイ</t>
    </rPh>
    <phoneticPr fontId="1"/>
  </si>
  <si>
    <r>
      <t>　経常収支比率は100％を上回っておりますが、収入の多くが一般会計補助金であり経営改善が必要です。
　流動比率は100％を下回っており、類似団体平均値よりも低い状況です。一般会計補助金等を適切な時期に収納する必要があります。
　経費回収率は、100％を下回っており類似団体平均値よりも低い状況です。一般会計補助金等の収入で経費を賄っており、経営改善が必要です。
　汚水処理減価は、類似団体平均値と同程度ですが、人口減少に伴い使用水量の減少が見込まれるため、更なる経営改善が必要です。
　水洗化率については、</t>
    </r>
    <r>
      <rPr>
        <sz val="11"/>
        <rFont val="ＭＳ ゴシック"/>
        <family val="3"/>
        <charset val="128"/>
      </rPr>
      <t>高齢世帯の割合が多く、下水道整備前に設置した浄化槽が現在も機能していることに加え、接続費用の個人負担が大きいことから、新規接続が進まず、類似団体平均を下回る水準にとどまっています。使用料収入を確保するため、今後も継続的に普及啓発等による水洗化率の向上に努めます。</t>
    </r>
    <rPh sb="13" eb="15">
      <t>ウワマワ</t>
    </rPh>
    <rPh sb="51" eb="53">
      <t>リュウドウ</t>
    </rPh>
    <rPh sb="53" eb="55">
      <t>ヒリツ</t>
    </rPh>
    <rPh sb="61" eb="63">
      <t>シタマワ</t>
    </rPh>
    <rPh sb="68" eb="70">
      <t>ルイジ</t>
    </rPh>
    <rPh sb="70" eb="72">
      <t>ダンタイ</t>
    </rPh>
    <rPh sb="72" eb="75">
      <t>ヘイキンチ</t>
    </rPh>
    <rPh sb="78" eb="79">
      <t>ヒク</t>
    </rPh>
    <rPh sb="80" eb="82">
      <t>ジョウキョウ</t>
    </rPh>
    <rPh sb="114" eb="116">
      <t>ケイヒ</t>
    </rPh>
    <rPh sb="116" eb="119">
      <t>カイシュウリツ</t>
    </rPh>
    <rPh sb="126" eb="128">
      <t>シタマワ</t>
    </rPh>
    <rPh sb="132" eb="136">
      <t>ルイジダンタイ</t>
    </rPh>
    <rPh sb="136" eb="139">
      <t>ヘイキンチ</t>
    </rPh>
    <rPh sb="142" eb="143">
      <t>ヒク</t>
    </rPh>
    <rPh sb="144" eb="146">
      <t>ジョウキョウ</t>
    </rPh>
    <rPh sb="182" eb="186">
      <t>オスイショリ</t>
    </rPh>
    <rPh sb="186" eb="188">
      <t>ゲンカ</t>
    </rPh>
    <rPh sb="194" eb="197">
      <t>ヘイキンチ</t>
    </rPh>
    <rPh sb="198" eb="201">
      <t>ドウテイド</t>
    </rPh>
    <rPh sb="205" eb="207">
      <t>ジンコウ</t>
    </rPh>
    <rPh sb="207" eb="209">
      <t>ゲンショウ</t>
    </rPh>
    <rPh sb="210" eb="211">
      <t>トモナ</t>
    </rPh>
    <rPh sb="253" eb="255">
      <t>コウレイ</t>
    </rPh>
    <rPh sb="255" eb="257">
      <t>セタイ</t>
    </rPh>
    <rPh sb="258" eb="260">
      <t>ワリアイ</t>
    </rPh>
    <rPh sb="261" eb="262">
      <t>オオ</t>
    </rPh>
    <rPh sb="264" eb="267">
      <t>ゲスイドウ</t>
    </rPh>
    <rPh sb="267" eb="269">
      <t>セイビ</t>
    </rPh>
    <rPh sb="269" eb="270">
      <t>マエ</t>
    </rPh>
    <rPh sb="271" eb="273">
      <t>セッチ</t>
    </rPh>
    <rPh sb="275" eb="278">
      <t>ジョウカソウ</t>
    </rPh>
    <rPh sb="279" eb="281">
      <t>ゲンザイ</t>
    </rPh>
    <rPh sb="282" eb="284">
      <t>キノウ</t>
    </rPh>
    <rPh sb="291" eb="292">
      <t>クワ</t>
    </rPh>
    <rPh sb="294" eb="296">
      <t>セツゾク</t>
    </rPh>
    <rPh sb="296" eb="298">
      <t>ヒヨウ</t>
    </rPh>
    <rPh sb="299" eb="301">
      <t>コジン</t>
    </rPh>
    <rPh sb="301" eb="303">
      <t>フタン</t>
    </rPh>
    <rPh sb="304" eb="305">
      <t>オオ</t>
    </rPh>
    <rPh sb="312" eb="314">
      <t>シンキ</t>
    </rPh>
    <rPh sb="314" eb="316">
      <t>セツゾク</t>
    </rPh>
    <rPh sb="317" eb="318">
      <t>スス</t>
    </rPh>
    <rPh sb="321" eb="327">
      <t>ルイジダンタイヘイキン</t>
    </rPh>
    <rPh sb="328" eb="330">
      <t>シタマワ</t>
    </rPh>
    <rPh sb="331" eb="333">
      <t>スイジュン</t>
    </rPh>
    <phoneticPr fontId="1"/>
  </si>
  <si>
    <r>
      <t>　</t>
    </r>
    <r>
      <rPr>
        <sz val="11"/>
        <rFont val="ＭＳ ゴシック"/>
        <family val="3"/>
        <charset val="128"/>
      </rPr>
      <t>減価償却率は類似団体平均より高い状況にあるため、資産を適切に管理し、老朽化対策を実施していく必要があります。
　当町の漁業集落排水事業の供用開始は、平成12年に茂浦地区、平成16年に東田沢地区、平成24年に清水川地区と比較的新しく、耐用年数を超えた管渠がないため更新事業を実施しておりません。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</si>
</sst>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C9A-4A29-94A8-85939A363F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C9A-4A29-94A8-85939A363F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54-44FF-8684-8958F6302C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C954-44FF-8684-8958F6302C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60.37</c:v>
                </c:pt>
              </c:numCache>
            </c:numRef>
          </c:val>
          <c:extLst>
            <c:ext xmlns:c16="http://schemas.microsoft.com/office/drawing/2014/chart" uri="{C3380CC4-5D6E-409C-BE32-E72D297353CC}">
              <c16:uniqueId val="{00000000-C560-498D-9DAE-EB58B583B8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C560-498D-9DAE-EB58B583B8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100.74</c:v>
                </c:pt>
              </c:numCache>
            </c:numRef>
          </c:val>
          <c:extLst>
            <c:ext xmlns:c16="http://schemas.microsoft.com/office/drawing/2014/chart" uri="{C3380CC4-5D6E-409C-BE32-E72D297353CC}">
              <c16:uniqueId val="{00000000-E245-4E17-9834-6126558B80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E245-4E17-9834-6126558B80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41.61</c:v>
                </c:pt>
              </c:numCache>
            </c:numRef>
          </c:val>
          <c:extLst>
            <c:ext xmlns:c16="http://schemas.microsoft.com/office/drawing/2014/chart" uri="{C3380CC4-5D6E-409C-BE32-E72D297353CC}">
              <c16:uniqueId val="{00000000-48F4-43FA-A6CB-3423911690F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48F4-43FA-A6CB-3423911690F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6D-4491-9C7C-89C681EB336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56D-4491-9C7C-89C681EB336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0.44</c:v>
                </c:pt>
              </c:numCache>
            </c:numRef>
          </c:val>
          <c:extLst>
            <c:ext xmlns:c16="http://schemas.microsoft.com/office/drawing/2014/chart" uri="{C3380CC4-5D6E-409C-BE32-E72D297353CC}">
              <c16:uniqueId val="{00000000-1EB7-4031-B39B-6A54F90B1B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1EB7-4031-B39B-6A54F90B1B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9.76</c:v>
                </c:pt>
              </c:numCache>
            </c:numRef>
          </c:val>
          <c:extLst>
            <c:ext xmlns:c16="http://schemas.microsoft.com/office/drawing/2014/chart" uri="{C3380CC4-5D6E-409C-BE32-E72D297353CC}">
              <c16:uniqueId val="{00000000-FB59-4358-B9C6-B02094EB2B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FB59-4358-B9C6-B02094EB2B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141.47999999999999</c:v>
                </c:pt>
              </c:numCache>
            </c:numRef>
          </c:val>
          <c:extLst>
            <c:ext xmlns:c16="http://schemas.microsoft.com/office/drawing/2014/chart" uri="{C3380CC4-5D6E-409C-BE32-E72D297353CC}">
              <c16:uniqueId val="{00000000-3873-4BFA-ACA5-4B618856D77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3873-4BFA-ACA5-4B618856D77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26.24</c:v>
                </c:pt>
              </c:numCache>
            </c:numRef>
          </c:val>
          <c:extLst>
            <c:ext xmlns:c16="http://schemas.microsoft.com/office/drawing/2014/chart" uri="{C3380CC4-5D6E-409C-BE32-E72D297353CC}">
              <c16:uniqueId val="{00000000-3751-4CB0-9341-D2EB879F15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3751-4CB0-9341-D2EB879F159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538.66999999999996</c:v>
                </c:pt>
              </c:numCache>
            </c:numRef>
          </c:val>
          <c:extLst>
            <c:ext xmlns:c16="http://schemas.microsoft.com/office/drawing/2014/chart" uri="{C3380CC4-5D6E-409C-BE32-E72D297353CC}">
              <c16:uniqueId val="{00000000-59D9-47FD-85BA-4AB343D912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59D9-47FD-85BA-4AB343D912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【104.55】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【84.87】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【71.46】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【1,223.19】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【80.97】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【30.09】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【462.49】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【37.21】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【26.63】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47" activeCellId="1" sqref="BL16:BZ44 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青森県　平内町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法適用</v>
      </c>
      <c r="C8" s="33"/>
      <c r="D8" s="33"/>
      <c r="E8" s="33"/>
      <c r="F8" s="33"/>
      <c r="G8" s="33"/>
      <c r="H8" s="33"/>
      <c r="I8" s="33" t="str">
        <f>データ!J6</f>
        <v>下水道事業</v>
      </c>
      <c r="J8" s="33"/>
      <c r="K8" s="33"/>
      <c r="L8" s="33"/>
      <c r="M8" s="33"/>
      <c r="N8" s="33"/>
      <c r="O8" s="33"/>
      <c r="P8" s="33" t="str">
        <f>データ!K6</f>
        <v>漁業集落排水</v>
      </c>
      <c r="Q8" s="33"/>
      <c r="R8" s="33"/>
      <c r="S8" s="33"/>
      <c r="T8" s="33"/>
      <c r="U8" s="33"/>
      <c r="V8" s="33"/>
      <c r="W8" s="33" t="str">
        <f>データ!L6</f>
        <v>H2</v>
      </c>
      <c r="X8" s="33"/>
      <c r="Y8" s="33"/>
      <c r="Z8" s="33"/>
      <c r="AA8" s="33"/>
      <c r="AB8" s="33"/>
      <c r="AC8" s="33"/>
      <c r="AD8" s="34" t="str">
        <f>データ!$M$6</f>
        <v>非設置</v>
      </c>
      <c r="AE8" s="34"/>
      <c r="AF8" s="34"/>
      <c r="AG8" s="34"/>
      <c r="AH8" s="34"/>
      <c r="AI8" s="34"/>
      <c r="AJ8" s="34"/>
      <c r="AK8" s="3"/>
      <c r="AL8" s="35">
        <f>データ!S6</f>
        <v>9730</v>
      </c>
      <c r="AM8" s="35"/>
      <c r="AN8" s="35"/>
      <c r="AO8" s="35"/>
      <c r="AP8" s="35"/>
      <c r="AQ8" s="35"/>
      <c r="AR8" s="35"/>
      <c r="AS8" s="35"/>
      <c r="AT8" s="36">
        <f>データ!T6</f>
        <v>217.09</v>
      </c>
      <c r="AU8" s="36"/>
      <c r="AV8" s="36"/>
      <c r="AW8" s="36"/>
      <c r="AX8" s="36"/>
      <c r="AY8" s="36"/>
      <c r="AZ8" s="36"/>
      <c r="BA8" s="36"/>
      <c r="BB8" s="36">
        <f>データ!U6</f>
        <v>44.82</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15">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f>データ!O6</f>
        <v>70.930000000000007</v>
      </c>
      <c r="J10" s="36"/>
      <c r="K10" s="36"/>
      <c r="L10" s="36"/>
      <c r="M10" s="36"/>
      <c r="N10" s="36"/>
      <c r="O10" s="36"/>
      <c r="P10" s="36">
        <f>データ!P6</f>
        <v>17.739999999999998</v>
      </c>
      <c r="Q10" s="36"/>
      <c r="R10" s="36"/>
      <c r="S10" s="36"/>
      <c r="T10" s="36"/>
      <c r="U10" s="36"/>
      <c r="V10" s="36"/>
      <c r="W10" s="36">
        <f>データ!Q6</f>
        <v>100</v>
      </c>
      <c r="X10" s="36"/>
      <c r="Y10" s="36"/>
      <c r="Z10" s="36"/>
      <c r="AA10" s="36"/>
      <c r="AB10" s="36"/>
      <c r="AC10" s="36"/>
      <c r="AD10" s="35">
        <f>データ!R6</f>
        <v>2980</v>
      </c>
      <c r="AE10" s="35"/>
      <c r="AF10" s="35"/>
      <c r="AG10" s="35"/>
      <c r="AH10" s="35"/>
      <c r="AI10" s="35"/>
      <c r="AJ10" s="35"/>
      <c r="AK10" s="2"/>
      <c r="AL10" s="35">
        <f>データ!V6</f>
        <v>1716</v>
      </c>
      <c r="AM10" s="35"/>
      <c r="AN10" s="35"/>
      <c r="AO10" s="35"/>
      <c r="AP10" s="35"/>
      <c r="AQ10" s="35"/>
      <c r="AR10" s="35"/>
      <c r="AS10" s="35"/>
      <c r="AT10" s="36">
        <f>データ!W6</f>
        <v>0.86</v>
      </c>
      <c r="AU10" s="36"/>
      <c r="AV10" s="36"/>
      <c r="AW10" s="36"/>
      <c r="AX10" s="36"/>
      <c r="AY10" s="36"/>
      <c r="AZ10" s="36"/>
      <c r="BA10" s="36"/>
      <c r="BB10" s="36">
        <f>データ!X6</f>
        <v>1995.35</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112</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80"/>
      <c r="BN58" s="80"/>
      <c r="BO58" s="80"/>
      <c r="BP58" s="80"/>
      <c r="BQ58" s="80"/>
      <c r="BR58" s="80"/>
      <c r="BS58" s="80"/>
      <c r="BT58" s="80"/>
      <c r="BU58" s="80"/>
      <c r="BV58" s="80"/>
      <c r="BW58" s="80"/>
      <c r="BX58" s="80"/>
      <c r="BY58" s="80"/>
      <c r="BZ58" s="8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80"/>
      <c r="BN59" s="80"/>
      <c r="BO59" s="80"/>
      <c r="BP59" s="80"/>
      <c r="BQ59" s="80"/>
      <c r="BR59" s="80"/>
      <c r="BS59" s="80"/>
      <c r="BT59" s="80"/>
      <c r="BU59" s="80"/>
      <c r="BV59" s="80"/>
      <c r="BW59" s="80"/>
      <c r="BX59" s="80"/>
      <c r="BY59" s="80"/>
      <c r="BZ59" s="81"/>
    </row>
    <row r="60" spans="1:78" ht="13.5" customHeight="1" x14ac:dyDescent="0.15">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80"/>
      <c r="BN60" s="80"/>
      <c r="BO60" s="80"/>
      <c r="BP60" s="80"/>
      <c r="BQ60" s="80"/>
      <c r="BR60" s="80"/>
      <c r="BS60" s="80"/>
      <c r="BT60" s="80"/>
      <c r="BU60" s="80"/>
      <c r="BV60" s="80"/>
      <c r="BW60" s="80"/>
      <c r="BX60" s="80"/>
      <c r="BY60" s="80"/>
      <c r="BZ60" s="8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111</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15">
      <c r="B85" s="6"/>
      <c r="C85" s="6"/>
      <c r="D85" s="6"/>
      <c r="E85" s="6" t="str">
        <f>データ!AI6</f>
        <v>【104.55】</v>
      </c>
      <c r="F85" s="6" t="str">
        <f>データ!AT6</f>
        <v>【84.87】</v>
      </c>
      <c r="G85" s="6" t="str">
        <f>データ!BE6</f>
        <v>【71.46】</v>
      </c>
      <c r="H85" s="6" t="str">
        <f>データ!BP6</f>
        <v>【1,223.19】</v>
      </c>
      <c r="I85" s="6" t="str">
        <f>データ!CA6</f>
        <v>【37.21】</v>
      </c>
      <c r="J85" s="6" t="str">
        <f>データ!CL6</f>
        <v>【462.49】</v>
      </c>
      <c r="K85" s="6" t="str">
        <f>データ!CW6</f>
        <v>【30.09】</v>
      </c>
      <c r="L85" s="6" t="str">
        <f>データ!DH6</f>
        <v>【80.97】</v>
      </c>
      <c r="M85" s="6" t="str">
        <f>データ!DS6</f>
        <v>【26.63】</v>
      </c>
      <c r="N85" s="6" t="str">
        <f>データ!ED6</f>
        <v>【0.00】</v>
      </c>
      <c r="O85" s="6" t="str">
        <f>データ!EO6</f>
        <v>【0.00】</v>
      </c>
    </row>
  </sheetData>
  <sheetProtection algorithmName="SHA-512" hashValue="cKeqNw8yPMlVj84yzQg3LQtaftjwiwb0KKY45ft5MvENB9aQg3C7oSY5iBRnlmBzsJWVssAlHFn1ddbWvppdiQ==" saltValue="ObezkrTX6ciDjIIDHNLL1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31</v>
      </c>
      <c r="C3" s="16" t="s">
        <v>59</v>
      </c>
      <c r="D3" s="16" t="s">
        <v>38</v>
      </c>
      <c r="E3" s="16" t="s">
        <v>4</v>
      </c>
      <c r="F3" s="16" t="s">
        <v>3</v>
      </c>
      <c r="G3" s="16" t="s">
        <v>24</v>
      </c>
      <c r="H3" s="74" t="s">
        <v>60</v>
      </c>
      <c r="I3" s="75"/>
      <c r="J3" s="75"/>
      <c r="K3" s="75"/>
      <c r="L3" s="75"/>
      <c r="M3" s="75"/>
      <c r="N3" s="75"/>
      <c r="O3" s="75"/>
      <c r="P3" s="75"/>
      <c r="Q3" s="75"/>
      <c r="R3" s="75"/>
      <c r="S3" s="75"/>
      <c r="T3" s="75"/>
      <c r="U3" s="75"/>
      <c r="V3" s="75"/>
      <c r="W3" s="75"/>
      <c r="X3" s="76"/>
      <c r="Y3" s="72"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10</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61</v>
      </c>
      <c r="B4" s="17"/>
      <c r="C4" s="17"/>
      <c r="D4" s="17"/>
      <c r="E4" s="17"/>
      <c r="F4" s="17"/>
      <c r="G4" s="17"/>
      <c r="H4" s="77"/>
      <c r="I4" s="78"/>
      <c r="J4" s="78"/>
      <c r="K4" s="78"/>
      <c r="L4" s="78"/>
      <c r="M4" s="78"/>
      <c r="N4" s="78"/>
      <c r="O4" s="78"/>
      <c r="P4" s="78"/>
      <c r="Q4" s="78"/>
      <c r="R4" s="78"/>
      <c r="S4" s="78"/>
      <c r="T4" s="78"/>
      <c r="U4" s="78"/>
      <c r="V4" s="78"/>
      <c r="W4" s="78"/>
      <c r="X4" s="79"/>
      <c r="Y4" s="73" t="s">
        <v>52</v>
      </c>
      <c r="Z4" s="73"/>
      <c r="AA4" s="73"/>
      <c r="AB4" s="73"/>
      <c r="AC4" s="73"/>
      <c r="AD4" s="73"/>
      <c r="AE4" s="73"/>
      <c r="AF4" s="73"/>
      <c r="AG4" s="73"/>
      <c r="AH4" s="73"/>
      <c r="AI4" s="73"/>
      <c r="AJ4" s="73" t="s">
        <v>46</v>
      </c>
      <c r="AK4" s="73"/>
      <c r="AL4" s="73"/>
      <c r="AM4" s="73"/>
      <c r="AN4" s="73"/>
      <c r="AO4" s="73"/>
      <c r="AP4" s="73"/>
      <c r="AQ4" s="73"/>
      <c r="AR4" s="73"/>
      <c r="AS4" s="73"/>
      <c r="AT4" s="73"/>
      <c r="AU4" s="73" t="s">
        <v>27</v>
      </c>
      <c r="AV4" s="73"/>
      <c r="AW4" s="73"/>
      <c r="AX4" s="73"/>
      <c r="AY4" s="73"/>
      <c r="AZ4" s="73"/>
      <c r="BA4" s="73"/>
      <c r="BB4" s="73"/>
      <c r="BC4" s="73"/>
      <c r="BD4" s="73"/>
      <c r="BE4" s="73"/>
      <c r="BF4" s="73" t="s">
        <v>63</v>
      </c>
      <c r="BG4" s="73"/>
      <c r="BH4" s="73"/>
      <c r="BI4" s="73"/>
      <c r="BJ4" s="73"/>
      <c r="BK4" s="73"/>
      <c r="BL4" s="73"/>
      <c r="BM4" s="73"/>
      <c r="BN4" s="73"/>
      <c r="BO4" s="73"/>
      <c r="BP4" s="73"/>
      <c r="BQ4" s="73" t="s">
        <v>14</v>
      </c>
      <c r="BR4" s="73"/>
      <c r="BS4" s="73"/>
      <c r="BT4" s="73"/>
      <c r="BU4" s="73"/>
      <c r="BV4" s="73"/>
      <c r="BW4" s="73"/>
      <c r="BX4" s="73"/>
      <c r="BY4" s="73"/>
      <c r="BZ4" s="73"/>
      <c r="CA4" s="73"/>
      <c r="CB4" s="73" t="s">
        <v>62</v>
      </c>
      <c r="CC4" s="73"/>
      <c r="CD4" s="73"/>
      <c r="CE4" s="73"/>
      <c r="CF4" s="73"/>
      <c r="CG4" s="73"/>
      <c r="CH4" s="73"/>
      <c r="CI4" s="73"/>
      <c r="CJ4" s="73"/>
      <c r="CK4" s="73"/>
      <c r="CL4" s="73"/>
      <c r="CM4" s="73" t="s">
        <v>1</v>
      </c>
      <c r="CN4" s="73"/>
      <c r="CO4" s="73"/>
      <c r="CP4" s="73"/>
      <c r="CQ4" s="73"/>
      <c r="CR4" s="73"/>
      <c r="CS4" s="73"/>
      <c r="CT4" s="73"/>
      <c r="CU4" s="73"/>
      <c r="CV4" s="73"/>
      <c r="CW4" s="73"/>
      <c r="CX4" s="73" t="s">
        <v>64</v>
      </c>
      <c r="CY4" s="73"/>
      <c r="CZ4" s="73"/>
      <c r="DA4" s="73"/>
      <c r="DB4" s="73"/>
      <c r="DC4" s="73"/>
      <c r="DD4" s="73"/>
      <c r="DE4" s="73"/>
      <c r="DF4" s="73"/>
      <c r="DG4" s="73"/>
      <c r="DH4" s="73"/>
      <c r="DI4" s="73" t="s">
        <v>65</v>
      </c>
      <c r="DJ4" s="73"/>
      <c r="DK4" s="73"/>
      <c r="DL4" s="73"/>
      <c r="DM4" s="73"/>
      <c r="DN4" s="73"/>
      <c r="DO4" s="73"/>
      <c r="DP4" s="73"/>
      <c r="DQ4" s="73"/>
      <c r="DR4" s="73"/>
      <c r="DS4" s="73"/>
      <c r="DT4" s="73" t="s">
        <v>66</v>
      </c>
      <c r="DU4" s="73"/>
      <c r="DV4" s="73"/>
      <c r="DW4" s="73"/>
      <c r="DX4" s="73"/>
      <c r="DY4" s="73"/>
      <c r="DZ4" s="73"/>
      <c r="EA4" s="73"/>
      <c r="EB4" s="73"/>
      <c r="EC4" s="73"/>
      <c r="ED4" s="73"/>
      <c r="EE4" s="73" t="s">
        <v>67</v>
      </c>
      <c r="EF4" s="73"/>
      <c r="EG4" s="73"/>
      <c r="EH4" s="73"/>
      <c r="EI4" s="73"/>
      <c r="EJ4" s="73"/>
      <c r="EK4" s="73"/>
      <c r="EL4" s="73"/>
      <c r="EM4" s="73"/>
      <c r="EN4" s="73"/>
      <c r="EO4" s="73"/>
    </row>
    <row r="5" spans="1:148" x14ac:dyDescent="0.15">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15">
      <c r="A6" s="14" t="s">
        <v>94</v>
      </c>
      <c r="B6" s="19">
        <f t="shared" ref="B6:X6" si="1">B7</f>
        <v>2024</v>
      </c>
      <c r="C6" s="19">
        <f t="shared" si="1"/>
        <v>23019</v>
      </c>
      <c r="D6" s="19">
        <f t="shared" si="1"/>
        <v>46</v>
      </c>
      <c r="E6" s="19">
        <f t="shared" si="1"/>
        <v>17</v>
      </c>
      <c r="F6" s="19">
        <f t="shared" si="1"/>
        <v>6</v>
      </c>
      <c r="G6" s="19">
        <f t="shared" si="1"/>
        <v>0</v>
      </c>
      <c r="H6" s="19" t="str">
        <f t="shared" si="1"/>
        <v>青森県　平内町</v>
      </c>
      <c r="I6" s="19" t="str">
        <f t="shared" si="1"/>
        <v>法適用</v>
      </c>
      <c r="J6" s="19" t="str">
        <f t="shared" si="1"/>
        <v>下水道事業</v>
      </c>
      <c r="K6" s="19" t="str">
        <f t="shared" si="1"/>
        <v>漁業集落排水</v>
      </c>
      <c r="L6" s="19" t="str">
        <f t="shared" si="1"/>
        <v>H2</v>
      </c>
      <c r="M6" s="19" t="str">
        <f t="shared" si="1"/>
        <v>非設置</v>
      </c>
      <c r="N6" s="23" t="str">
        <f t="shared" si="1"/>
        <v>-</v>
      </c>
      <c r="O6" s="23">
        <f t="shared" si="1"/>
        <v>70.930000000000007</v>
      </c>
      <c r="P6" s="23">
        <f t="shared" si="1"/>
        <v>17.739999999999998</v>
      </c>
      <c r="Q6" s="23">
        <f t="shared" si="1"/>
        <v>100</v>
      </c>
      <c r="R6" s="23">
        <f t="shared" si="1"/>
        <v>2980</v>
      </c>
      <c r="S6" s="23">
        <f t="shared" si="1"/>
        <v>9730</v>
      </c>
      <c r="T6" s="23">
        <f t="shared" si="1"/>
        <v>217.09</v>
      </c>
      <c r="U6" s="23">
        <f t="shared" si="1"/>
        <v>44.82</v>
      </c>
      <c r="V6" s="23">
        <f t="shared" si="1"/>
        <v>1716</v>
      </c>
      <c r="W6" s="23">
        <f t="shared" si="1"/>
        <v>0.86</v>
      </c>
      <c r="X6" s="23">
        <f t="shared" si="1"/>
        <v>1995.35</v>
      </c>
      <c r="Y6" s="27" t="str">
        <f t="shared" ref="Y6:AH6" si="2">IF(Y7="",NA(),Y7)</f>
        <v>-</v>
      </c>
      <c r="Z6" s="27" t="str">
        <f t="shared" si="2"/>
        <v>-</v>
      </c>
      <c r="AA6" s="27" t="str">
        <f t="shared" si="2"/>
        <v>-</v>
      </c>
      <c r="AB6" s="27" t="str">
        <f t="shared" si="2"/>
        <v>-</v>
      </c>
      <c r="AC6" s="27">
        <f t="shared" si="2"/>
        <v>100.74</v>
      </c>
      <c r="AD6" s="27" t="str">
        <f t="shared" si="2"/>
        <v>-</v>
      </c>
      <c r="AE6" s="27" t="str">
        <f t="shared" si="2"/>
        <v>-</v>
      </c>
      <c r="AF6" s="27" t="str">
        <f t="shared" si="2"/>
        <v>-</v>
      </c>
      <c r="AG6" s="27" t="str">
        <f t="shared" si="2"/>
        <v>-</v>
      </c>
      <c r="AH6" s="27">
        <f t="shared" si="2"/>
        <v>107.11</v>
      </c>
      <c r="AI6" s="23" t="str">
        <f>IF(AI7="","",IF(AI7="-","【-】","【"&amp;SUBSTITUTE(TEXT(AI7,"#,##0.00"),"-","△")&amp;"】"))</f>
        <v>【104.55】</v>
      </c>
      <c r="AJ6" s="27" t="str">
        <f t="shared" ref="AJ6:AS6" si="3">IF(AJ7="",NA(),AJ7)</f>
        <v>-</v>
      </c>
      <c r="AK6" s="27" t="str">
        <f t="shared" si="3"/>
        <v>-</v>
      </c>
      <c r="AL6" s="27" t="str">
        <f t="shared" si="3"/>
        <v>-</v>
      </c>
      <c r="AM6" s="27" t="str">
        <f t="shared" si="3"/>
        <v>-</v>
      </c>
      <c r="AN6" s="27">
        <f t="shared" si="3"/>
        <v>0.44</v>
      </c>
      <c r="AO6" s="27" t="str">
        <f t="shared" si="3"/>
        <v>-</v>
      </c>
      <c r="AP6" s="27" t="str">
        <f t="shared" si="3"/>
        <v>-</v>
      </c>
      <c r="AQ6" s="27" t="str">
        <f t="shared" si="3"/>
        <v>-</v>
      </c>
      <c r="AR6" s="27" t="str">
        <f t="shared" si="3"/>
        <v>-</v>
      </c>
      <c r="AS6" s="27">
        <f t="shared" si="3"/>
        <v>108.76</v>
      </c>
      <c r="AT6" s="23" t="str">
        <f>IF(AT7="","",IF(AT7="-","【-】","【"&amp;SUBSTITUTE(TEXT(AT7,"#,##0.00"),"-","△")&amp;"】"))</f>
        <v>【84.87】</v>
      </c>
      <c r="AU6" s="27" t="str">
        <f t="shared" ref="AU6:BD6" si="4">IF(AU7="",NA(),AU7)</f>
        <v>-</v>
      </c>
      <c r="AV6" s="27" t="str">
        <f t="shared" si="4"/>
        <v>-</v>
      </c>
      <c r="AW6" s="27" t="str">
        <f t="shared" si="4"/>
        <v>-</v>
      </c>
      <c r="AX6" s="27" t="str">
        <f t="shared" si="4"/>
        <v>-</v>
      </c>
      <c r="AY6" s="27">
        <f t="shared" si="4"/>
        <v>9.76</v>
      </c>
      <c r="AZ6" s="27" t="str">
        <f t="shared" si="4"/>
        <v>-</v>
      </c>
      <c r="BA6" s="27" t="str">
        <f t="shared" si="4"/>
        <v>-</v>
      </c>
      <c r="BB6" s="27" t="str">
        <f t="shared" si="4"/>
        <v>-</v>
      </c>
      <c r="BC6" s="27" t="str">
        <f t="shared" si="4"/>
        <v>-</v>
      </c>
      <c r="BD6" s="27">
        <f t="shared" si="4"/>
        <v>72.13</v>
      </c>
      <c r="BE6" s="23" t="str">
        <f>IF(BE7="","",IF(BE7="-","【-】","【"&amp;SUBSTITUTE(TEXT(BE7,"#,##0.00"),"-","△")&amp;"】"))</f>
        <v>【71.46】</v>
      </c>
      <c r="BF6" s="27" t="str">
        <f t="shared" ref="BF6:BO6" si="5">IF(BF7="",NA(),BF7)</f>
        <v>-</v>
      </c>
      <c r="BG6" s="27" t="str">
        <f t="shared" si="5"/>
        <v>-</v>
      </c>
      <c r="BH6" s="27" t="str">
        <f t="shared" si="5"/>
        <v>-</v>
      </c>
      <c r="BI6" s="27" t="str">
        <f t="shared" si="5"/>
        <v>-</v>
      </c>
      <c r="BJ6" s="27">
        <f t="shared" si="5"/>
        <v>141.47999999999999</v>
      </c>
      <c r="BK6" s="27" t="str">
        <f t="shared" si="5"/>
        <v>-</v>
      </c>
      <c r="BL6" s="27" t="str">
        <f t="shared" si="5"/>
        <v>-</v>
      </c>
      <c r="BM6" s="27" t="str">
        <f t="shared" si="5"/>
        <v>-</v>
      </c>
      <c r="BN6" s="27" t="str">
        <f t="shared" si="5"/>
        <v>-</v>
      </c>
      <c r="BO6" s="27">
        <f t="shared" si="5"/>
        <v>1420.25</v>
      </c>
      <c r="BP6" s="23" t="str">
        <f>IF(BP7="","",IF(BP7="-","【-】","【"&amp;SUBSTITUTE(TEXT(BP7,"#,##0.00"),"-","△")&amp;"】"))</f>
        <v>【1,223.19】</v>
      </c>
      <c r="BQ6" s="27" t="str">
        <f t="shared" ref="BQ6:BZ6" si="6">IF(BQ7="",NA(),BQ7)</f>
        <v>-</v>
      </c>
      <c r="BR6" s="27" t="str">
        <f t="shared" si="6"/>
        <v>-</v>
      </c>
      <c r="BS6" s="27" t="str">
        <f t="shared" si="6"/>
        <v>-</v>
      </c>
      <c r="BT6" s="27" t="str">
        <f t="shared" si="6"/>
        <v>-</v>
      </c>
      <c r="BU6" s="27">
        <f t="shared" si="6"/>
        <v>26.24</v>
      </c>
      <c r="BV6" s="27" t="str">
        <f t="shared" si="6"/>
        <v>-</v>
      </c>
      <c r="BW6" s="27" t="str">
        <f t="shared" si="6"/>
        <v>-</v>
      </c>
      <c r="BX6" s="27" t="str">
        <f t="shared" si="6"/>
        <v>-</v>
      </c>
      <c r="BY6" s="27" t="str">
        <f t="shared" si="6"/>
        <v>-</v>
      </c>
      <c r="BZ6" s="27">
        <f t="shared" si="6"/>
        <v>32.700000000000003</v>
      </c>
      <c r="CA6" s="23" t="str">
        <f>IF(CA7="","",IF(CA7="-","【-】","【"&amp;SUBSTITUTE(TEXT(CA7,"#,##0.00"),"-","△")&amp;"】"))</f>
        <v>【37.21】</v>
      </c>
      <c r="CB6" s="27" t="str">
        <f t="shared" ref="CB6:CK6" si="7">IF(CB7="",NA(),CB7)</f>
        <v>-</v>
      </c>
      <c r="CC6" s="27" t="str">
        <f t="shared" si="7"/>
        <v>-</v>
      </c>
      <c r="CD6" s="27" t="str">
        <f t="shared" si="7"/>
        <v>-</v>
      </c>
      <c r="CE6" s="27" t="str">
        <f t="shared" si="7"/>
        <v>-</v>
      </c>
      <c r="CF6" s="27">
        <f t="shared" si="7"/>
        <v>538.66999999999996</v>
      </c>
      <c r="CG6" s="27" t="str">
        <f t="shared" si="7"/>
        <v>-</v>
      </c>
      <c r="CH6" s="27" t="str">
        <f t="shared" si="7"/>
        <v>-</v>
      </c>
      <c r="CI6" s="27" t="str">
        <f t="shared" si="7"/>
        <v>-</v>
      </c>
      <c r="CJ6" s="27" t="str">
        <f t="shared" si="7"/>
        <v>-</v>
      </c>
      <c r="CK6" s="27">
        <f t="shared" si="7"/>
        <v>536.16999999999996</v>
      </c>
      <c r="CL6" s="23" t="str">
        <f>IF(CL7="","",IF(CL7="-","【-】","【"&amp;SUBSTITUTE(TEXT(CL7,"#,##0.00"),"-","△")&amp;"】"))</f>
        <v>【462.49】</v>
      </c>
      <c r="CM6" s="27" t="str">
        <f t="shared" ref="CM6:CV6" si="8">IF(CM7="",NA(),CM7)</f>
        <v>-</v>
      </c>
      <c r="CN6" s="27" t="str">
        <f t="shared" si="8"/>
        <v>-</v>
      </c>
      <c r="CO6" s="27" t="str">
        <f t="shared" si="8"/>
        <v>-</v>
      </c>
      <c r="CP6" s="27" t="str">
        <f t="shared" si="8"/>
        <v>-</v>
      </c>
      <c r="CQ6" s="27" t="str">
        <f t="shared" si="8"/>
        <v>-</v>
      </c>
      <c r="CR6" s="27" t="str">
        <f t="shared" si="8"/>
        <v>-</v>
      </c>
      <c r="CS6" s="27" t="str">
        <f t="shared" si="8"/>
        <v>-</v>
      </c>
      <c r="CT6" s="27" t="str">
        <f t="shared" si="8"/>
        <v>-</v>
      </c>
      <c r="CU6" s="27" t="str">
        <f t="shared" si="8"/>
        <v>-</v>
      </c>
      <c r="CV6" s="27">
        <f t="shared" si="8"/>
        <v>27.81</v>
      </c>
      <c r="CW6" s="23" t="str">
        <f>IF(CW7="","",IF(CW7="-","【-】","【"&amp;SUBSTITUTE(TEXT(CW7,"#,##0.00"),"-","△")&amp;"】"))</f>
        <v>【30.09】</v>
      </c>
      <c r="CX6" s="27" t="str">
        <f t="shared" ref="CX6:DG6" si="9">IF(CX7="",NA(),CX7)</f>
        <v>-</v>
      </c>
      <c r="CY6" s="27" t="str">
        <f t="shared" si="9"/>
        <v>-</v>
      </c>
      <c r="CZ6" s="27" t="str">
        <f t="shared" si="9"/>
        <v>-</v>
      </c>
      <c r="DA6" s="27" t="str">
        <f t="shared" si="9"/>
        <v>-</v>
      </c>
      <c r="DB6" s="27">
        <f t="shared" si="9"/>
        <v>60.37</v>
      </c>
      <c r="DC6" s="27" t="str">
        <f t="shared" si="9"/>
        <v>-</v>
      </c>
      <c r="DD6" s="27" t="str">
        <f t="shared" si="9"/>
        <v>-</v>
      </c>
      <c r="DE6" s="27" t="str">
        <f t="shared" si="9"/>
        <v>-</v>
      </c>
      <c r="DF6" s="27" t="str">
        <f t="shared" si="9"/>
        <v>-</v>
      </c>
      <c r="DG6" s="27">
        <f t="shared" si="9"/>
        <v>78.680000000000007</v>
      </c>
      <c r="DH6" s="23" t="str">
        <f>IF(DH7="","",IF(DH7="-","【-】","【"&amp;SUBSTITUTE(TEXT(DH7,"#,##0.00"),"-","△")&amp;"】"))</f>
        <v>【80.97】</v>
      </c>
      <c r="DI6" s="27" t="str">
        <f t="shared" ref="DI6:DR6" si="10">IF(DI7="",NA(),DI7)</f>
        <v>-</v>
      </c>
      <c r="DJ6" s="27" t="str">
        <f t="shared" si="10"/>
        <v>-</v>
      </c>
      <c r="DK6" s="27" t="str">
        <f t="shared" si="10"/>
        <v>-</v>
      </c>
      <c r="DL6" s="27" t="str">
        <f t="shared" si="10"/>
        <v>-</v>
      </c>
      <c r="DM6" s="27">
        <f t="shared" si="10"/>
        <v>41.61</v>
      </c>
      <c r="DN6" s="27" t="str">
        <f t="shared" si="10"/>
        <v>-</v>
      </c>
      <c r="DO6" s="27" t="str">
        <f t="shared" si="10"/>
        <v>-</v>
      </c>
      <c r="DP6" s="27" t="str">
        <f t="shared" si="10"/>
        <v>-</v>
      </c>
      <c r="DQ6" s="27" t="str">
        <f t="shared" si="10"/>
        <v>-</v>
      </c>
      <c r="DR6" s="27">
        <f t="shared" si="10"/>
        <v>23.92</v>
      </c>
      <c r="DS6" s="23" t="str">
        <f>IF(DS7="","",IF(DS7="-","【-】","【"&amp;SUBSTITUTE(TEXT(DS7,"#,##0.00"),"-","△")&amp;"】"))</f>
        <v>【26.63】</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3">
        <f t="shared" si="11"/>
        <v>0</v>
      </c>
      <c r="ED6" s="23" t="str">
        <f>IF(ED7="","",IF(ED7="-","【-】","【"&amp;SUBSTITUTE(TEXT(ED7,"#,##0.00"),"-","△")&amp;"】"))</f>
        <v>【0.00】</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3">
        <f t="shared" si="12"/>
        <v>0</v>
      </c>
      <c r="EO6" s="23" t="str">
        <f>IF(EO7="","",IF(EO7="-","【-】","【"&amp;SUBSTITUTE(TEXT(EO7,"#,##0.00"),"-","△")&amp;"】"))</f>
        <v>【0.00】</v>
      </c>
    </row>
    <row r="7" spans="1:148" s="13" customFormat="1" x14ac:dyDescent="0.15">
      <c r="A7" s="14"/>
      <c r="B7" s="20">
        <v>2024</v>
      </c>
      <c r="C7" s="20">
        <v>23019</v>
      </c>
      <c r="D7" s="20">
        <v>46</v>
      </c>
      <c r="E7" s="20">
        <v>17</v>
      </c>
      <c r="F7" s="20">
        <v>6</v>
      </c>
      <c r="G7" s="20">
        <v>0</v>
      </c>
      <c r="H7" s="20" t="s">
        <v>95</v>
      </c>
      <c r="I7" s="20" t="s">
        <v>96</v>
      </c>
      <c r="J7" s="20" t="s">
        <v>97</v>
      </c>
      <c r="K7" s="20" t="s">
        <v>98</v>
      </c>
      <c r="L7" s="20" t="s">
        <v>99</v>
      </c>
      <c r="M7" s="20" t="s">
        <v>100</v>
      </c>
      <c r="N7" s="24" t="s">
        <v>101</v>
      </c>
      <c r="O7" s="24">
        <v>70.930000000000007</v>
      </c>
      <c r="P7" s="24">
        <v>17.739999999999998</v>
      </c>
      <c r="Q7" s="24">
        <v>100</v>
      </c>
      <c r="R7" s="24">
        <v>2980</v>
      </c>
      <c r="S7" s="24">
        <v>9730</v>
      </c>
      <c r="T7" s="24">
        <v>217.09</v>
      </c>
      <c r="U7" s="24">
        <v>44.82</v>
      </c>
      <c r="V7" s="24">
        <v>1716</v>
      </c>
      <c r="W7" s="24">
        <v>0.86</v>
      </c>
      <c r="X7" s="24">
        <v>1995.35</v>
      </c>
      <c r="Y7" s="24" t="s">
        <v>101</v>
      </c>
      <c r="Z7" s="24" t="s">
        <v>101</v>
      </c>
      <c r="AA7" s="24" t="s">
        <v>101</v>
      </c>
      <c r="AB7" s="24" t="s">
        <v>101</v>
      </c>
      <c r="AC7" s="24">
        <v>100.74</v>
      </c>
      <c r="AD7" s="24" t="s">
        <v>101</v>
      </c>
      <c r="AE7" s="24" t="s">
        <v>101</v>
      </c>
      <c r="AF7" s="24" t="s">
        <v>101</v>
      </c>
      <c r="AG7" s="24" t="s">
        <v>101</v>
      </c>
      <c r="AH7" s="24">
        <v>107.11</v>
      </c>
      <c r="AI7" s="24">
        <v>104.55</v>
      </c>
      <c r="AJ7" s="24" t="s">
        <v>101</v>
      </c>
      <c r="AK7" s="24" t="s">
        <v>101</v>
      </c>
      <c r="AL7" s="24" t="s">
        <v>101</v>
      </c>
      <c r="AM7" s="24" t="s">
        <v>101</v>
      </c>
      <c r="AN7" s="24">
        <v>0.44</v>
      </c>
      <c r="AO7" s="24" t="s">
        <v>101</v>
      </c>
      <c r="AP7" s="24" t="s">
        <v>101</v>
      </c>
      <c r="AQ7" s="24" t="s">
        <v>101</v>
      </c>
      <c r="AR7" s="24" t="s">
        <v>101</v>
      </c>
      <c r="AS7" s="24">
        <v>108.76</v>
      </c>
      <c r="AT7" s="24">
        <v>84.87</v>
      </c>
      <c r="AU7" s="24" t="s">
        <v>101</v>
      </c>
      <c r="AV7" s="24" t="s">
        <v>101</v>
      </c>
      <c r="AW7" s="24" t="s">
        <v>101</v>
      </c>
      <c r="AX7" s="24" t="s">
        <v>101</v>
      </c>
      <c r="AY7" s="24">
        <v>9.76</v>
      </c>
      <c r="AZ7" s="24" t="s">
        <v>101</v>
      </c>
      <c r="BA7" s="24" t="s">
        <v>101</v>
      </c>
      <c r="BB7" s="24" t="s">
        <v>101</v>
      </c>
      <c r="BC7" s="24" t="s">
        <v>101</v>
      </c>
      <c r="BD7" s="24">
        <v>72.13</v>
      </c>
      <c r="BE7" s="24">
        <v>71.459999999999994</v>
      </c>
      <c r="BF7" s="24" t="s">
        <v>101</v>
      </c>
      <c r="BG7" s="24" t="s">
        <v>101</v>
      </c>
      <c r="BH7" s="24" t="s">
        <v>101</v>
      </c>
      <c r="BI7" s="24" t="s">
        <v>101</v>
      </c>
      <c r="BJ7" s="24">
        <v>141.47999999999999</v>
      </c>
      <c r="BK7" s="24" t="s">
        <v>101</v>
      </c>
      <c r="BL7" s="24" t="s">
        <v>101</v>
      </c>
      <c r="BM7" s="24" t="s">
        <v>101</v>
      </c>
      <c r="BN7" s="24" t="s">
        <v>101</v>
      </c>
      <c r="BO7" s="24">
        <v>1420.25</v>
      </c>
      <c r="BP7" s="24">
        <v>1223.19</v>
      </c>
      <c r="BQ7" s="24" t="s">
        <v>101</v>
      </c>
      <c r="BR7" s="24" t="s">
        <v>101</v>
      </c>
      <c r="BS7" s="24" t="s">
        <v>101</v>
      </c>
      <c r="BT7" s="24" t="s">
        <v>101</v>
      </c>
      <c r="BU7" s="24">
        <v>26.24</v>
      </c>
      <c r="BV7" s="24" t="s">
        <v>101</v>
      </c>
      <c r="BW7" s="24" t="s">
        <v>101</v>
      </c>
      <c r="BX7" s="24" t="s">
        <v>101</v>
      </c>
      <c r="BY7" s="24" t="s">
        <v>101</v>
      </c>
      <c r="BZ7" s="24">
        <v>32.700000000000003</v>
      </c>
      <c r="CA7" s="24">
        <v>37.21</v>
      </c>
      <c r="CB7" s="24" t="s">
        <v>101</v>
      </c>
      <c r="CC7" s="24" t="s">
        <v>101</v>
      </c>
      <c r="CD7" s="24" t="s">
        <v>101</v>
      </c>
      <c r="CE7" s="24" t="s">
        <v>101</v>
      </c>
      <c r="CF7" s="24">
        <v>538.66999999999996</v>
      </c>
      <c r="CG7" s="24" t="s">
        <v>101</v>
      </c>
      <c r="CH7" s="24" t="s">
        <v>101</v>
      </c>
      <c r="CI7" s="24" t="s">
        <v>101</v>
      </c>
      <c r="CJ7" s="24" t="s">
        <v>101</v>
      </c>
      <c r="CK7" s="24">
        <v>536.16999999999996</v>
      </c>
      <c r="CL7" s="24">
        <v>462.49</v>
      </c>
      <c r="CM7" s="24" t="s">
        <v>101</v>
      </c>
      <c r="CN7" s="24" t="s">
        <v>101</v>
      </c>
      <c r="CO7" s="24" t="s">
        <v>101</v>
      </c>
      <c r="CP7" s="24" t="s">
        <v>101</v>
      </c>
      <c r="CQ7" s="24" t="s">
        <v>101</v>
      </c>
      <c r="CR7" s="24" t="s">
        <v>101</v>
      </c>
      <c r="CS7" s="24" t="s">
        <v>101</v>
      </c>
      <c r="CT7" s="24" t="s">
        <v>101</v>
      </c>
      <c r="CU7" s="24" t="s">
        <v>101</v>
      </c>
      <c r="CV7" s="24">
        <v>27.81</v>
      </c>
      <c r="CW7" s="24">
        <v>30.09</v>
      </c>
      <c r="CX7" s="24" t="s">
        <v>101</v>
      </c>
      <c r="CY7" s="24" t="s">
        <v>101</v>
      </c>
      <c r="CZ7" s="24" t="s">
        <v>101</v>
      </c>
      <c r="DA7" s="24" t="s">
        <v>101</v>
      </c>
      <c r="DB7" s="24">
        <v>60.37</v>
      </c>
      <c r="DC7" s="24" t="s">
        <v>101</v>
      </c>
      <c r="DD7" s="24" t="s">
        <v>101</v>
      </c>
      <c r="DE7" s="24" t="s">
        <v>101</v>
      </c>
      <c r="DF7" s="24" t="s">
        <v>101</v>
      </c>
      <c r="DG7" s="24">
        <v>78.680000000000007</v>
      </c>
      <c r="DH7" s="24">
        <v>80.97</v>
      </c>
      <c r="DI7" s="24" t="s">
        <v>101</v>
      </c>
      <c r="DJ7" s="24" t="s">
        <v>101</v>
      </c>
      <c r="DK7" s="24" t="s">
        <v>101</v>
      </c>
      <c r="DL7" s="24" t="s">
        <v>101</v>
      </c>
      <c r="DM7" s="24">
        <v>41.61</v>
      </c>
      <c r="DN7" s="24" t="s">
        <v>101</v>
      </c>
      <c r="DO7" s="24" t="s">
        <v>101</v>
      </c>
      <c r="DP7" s="24" t="s">
        <v>101</v>
      </c>
      <c r="DQ7" s="24" t="s">
        <v>101</v>
      </c>
      <c r="DR7" s="24">
        <v>23.92</v>
      </c>
      <c r="DS7" s="24">
        <v>26.63</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森内　健太郎</cp:lastModifiedBy>
  <dcterms:created xsi:type="dcterms:W3CDTF">2025-12-23T06:25:22Z</dcterms:created>
  <dcterms:modified xsi:type="dcterms:W3CDTF">2026-02-24T01:50:14Z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2026-02-17T05:07:39Z</vt:filetime>
  </property>
</Properties>
</file>