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oRfXRs3zZtdINgCmqG2sVGVnh0JMAJ3ePO42mhftMMPh41sZSJcDRjmvvF8bw5jDzn+gypEVD6ZbHs1nmT6ug==" workbookSaltValue="sXievWRjWcGrdtfS8zvvh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<sst xmlns="http://schemas.openxmlformats.org/spreadsheetml/2006/main" xmlns:r="http://schemas.openxmlformats.org/officeDocument/2006/relationships" count="114" uniqueCount="114">
  <si>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</si>
  <si>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</si>
  <si>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</si>
  <si>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</si>
  <si>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</si>
  <si>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</si>
  <si>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</si>
  <si>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</si>
  <si>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</si>
  <si>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</si>
  <si>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</si>
  <si>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</si>
  <si>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</si>
  <si>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</si>
  <si>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</si>
  <si>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</si>
  <si>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</si>
  <si>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</si>
  <si>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</si>
  <si>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</si>
  <si>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</si>
  <si>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</si>
  <si>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</si>
  <si>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</si>
  <si>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</si>
  <si>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</si>
  <si>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</si>
  <si>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</si>
  <si>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</si>
  <si>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</si>
  <si>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</si>
  <si>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</si>
  <si>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</si>
  <si>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</si>
  <si>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</si>
  <si>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</si>
  <si>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</si>
  <si>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</si>
  <si>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</si>
  <si>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</si>
  <si>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</si>
  <si>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青森県　三沢市</t>
  </si>
  <si>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</si>
  <si>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</si>
  <si>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</si>
  <si>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</si>
  <si>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</si>
  <si>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</si>
  <si>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</si>
  <si>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</si>
  <si>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</si>
  <si>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</si>
  <si>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</si>
  <si>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</si>
  <si>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</si>
  <si>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</si>
  <si>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</si>
  <si>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</si>
  <si>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</si>
  <si>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</si>
  <si>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</si>
  <si>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</si>
  <si>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</si>
  <si>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</si>
  <si>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</si>
  <si>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</si>
  <si>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</si>
  <si>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</si>
  <si>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</si>
  <si>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</si>
  <si>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</si>
  <si>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</si>
  <si>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</si>
  <si>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</si>
  <si>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</si>
  <si>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　当市の公共下水道は昭和63年に整備を開始し平成7年から供用を開始している。
　有形固定資産減価償却率が類似団体より下回るのは、企業会計へ移行した際に各固定資産の取得価格を、その時点の残存価格で計上したことによるものである。
　現在のところ管渠更新は行っておらず、雨水管渠で耐用年数を超えたものがあり、②管渠老朽化率が類似団体と比較すると高いため、更新まで適切に管理を行う必要がある。また、今後、管渠の更新改良時期が一度に訪れることが予測されるため、老朽管更新が先送りになることのないよう努める必要がある。</t>
    <rPh sb="4" eb="6">
      <t>コウキョウ</t>
    </rPh>
    <rPh sb="120" eb="122">
      <t>カンキョ</t>
    </rPh>
    <rPh sb="132" eb="134">
      <t>ウスイ</t>
    </rPh>
    <rPh sb="134" eb="136">
      <t>カンキョ</t>
    </rPh>
    <rPh sb="137" eb="139">
      <t>タイヨウ</t>
    </rPh>
    <rPh sb="139" eb="141">
      <t>ネンスウ</t>
    </rPh>
    <rPh sb="142" eb="143">
      <t>コ</t>
    </rPh>
    <rPh sb="186" eb="188">
      <t>ヒツヨウ</t>
    </rPh>
    <rPh sb="244" eb="245">
      <t>ツト</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</si>
  <si>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</si>
  <si>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</si>
  <si>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</si>
  <si>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</si>
  <si>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</si>
  <si>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</si>
  <si>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</si>
  <si>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</si>
  <si>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</si>
  <si>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</si>
  <si>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</si>
  <si>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</si>
  <si>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</si>
  <si>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</si>
  <si>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</si>
  <si>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</si>
  <si>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</si>
  <si>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</si>
  <si>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</si>
  <si>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</si>
  <si>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</si>
  <si>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</si>
  <si>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</si>
  <si>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</si>
  <si>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</si>
  <si>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</si>
  <si>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</si>
  <si>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</si>
  <si>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</si>
  <si>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</si>
  <si>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</si>
  <si>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</si>
  <si>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</si>
  <si>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</si>
  <si>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</si>
  <si>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</si>
  <si>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当市の公共下水道は、整備区域を拡大していることから、今後も普及率が増加する見込みである。
　施設については、雨水管渠及び汚水処理施設の機械設備等が、耐用年数を過ぎ、更新が必要なものがある状況である。更新が先送りになることのないよう、令和7年度において、ストックマネジメント計画を策定することにより、老朽管更新事業計画において適切に年次計画及び財源計画を設定する予定である。
　また、令和5年度において実施した経営戦略の改定による現状予測に基づく投資・財源計画の結果、コスト縮減に努めているものの、経費回収率などが目標を達成しない見通しのため、令和6年度に料金改定について検討を行ったが、改定を見送ることとなったため、令和7年度から処理場運転管理費に交付金を活用し、持続可能な経営を行う。</t>
    <rPh sb="11" eb="13">
      <t>セイビ</t>
    </rPh>
    <rPh sb="13" eb="15">
      <t>クイキ</t>
    </rPh>
    <rPh sb="16" eb="18">
      <t>カクダイ</t>
    </rPh>
    <rPh sb="27" eb="29">
      <t>コンゴ</t>
    </rPh>
    <rPh sb="30" eb="33">
      <t>フキュウリツ</t>
    </rPh>
    <rPh sb="34" eb="36">
      <t>ゾウカ</t>
    </rPh>
    <rPh sb="38" eb="40">
      <t>ミコ</t>
    </rPh>
    <rPh sb="47" eb="49">
      <t>シセツ</t>
    </rPh>
    <rPh sb="55" eb="57">
      <t>ウスイ</t>
    </rPh>
    <rPh sb="57" eb="59">
      <t>カンキョ</t>
    </rPh>
    <rPh sb="59" eb="60">
      <t>オヨ</t>
    </rPh>
    <rPh sb="181" eb="183">
      <t>ヨテイ</t>
    </rPh>
    <rPh sb="201" eb="203">
      <t>ジッシ</t>
    </rPh>
    <rPh sb="215" eb="217">
      <t>ゲンジョウ</t>
    </rPh>
    <rPh sb="217" eb="219">
      <t>ヨソク</t>
    </rPh>
    <rPh sb="220" eb="221">
      <t>モト</t>
    </rPh>
    <rPh sb="223" eb="225">
      <t>トウシ</t>
    </rPh>
    <rPh sb="226" eb="228">
      <t>ザイゲン</t>
    </rPh>
    <rPh sb="228" eb="230">
      <t>ケイカク</t>
    </rPh>
    <rPh sb="231" eb="233">
      <t>ケッカ</t>
    </rPh>
    <rPh sb="237" eb="239">
      <t>シュクゲン</t>
    </rPh>
    <rPh sb="240" eb="241">
      <t>ツト</t>
    </rPh>
    <rPh sb="249" eb="251">
      <t>ケイヒ</t>
    </rPh>
    <rPh sb="251" eb="253">
      <t>カイシュウ</t>
    </rPh>
    <rPh sb="253" eb="254">
      <t>リツ</t>
    </rPh>
    <rPh sb="257" eb="259">
      <t>モクヒョウ</t>
    </rPh>
    <rPh sb="260" eb="262">
      <t>タッセイ</t>
    </rPh>
    <rPh sb="265" eb="267">
      <t>ミトオ</t>
    </rPh>
    <rPh sb="272" eb="274">
      <t>レイワ</t>
    </rPh>
    <rPh sb="275" eb="276">
      <t>ネン</t>
    </rPh>
    <rPh sb="276" eb="277">
      <t>ド</t>
    </rPh>
    <rPh sb="278" eb="280">
      <t>リョウキン</t>
    </rPh>
    <rPh sb="280" eb="282">
      <t>カイテイ</t>
    </rPh>
    <rPh sb="286" eb="288">
      <t>ケントウ</t>
    </rPh>
    <rPh sb="289" eb="290">
      <t>オコナ</t>
    </rPh>
    <rPh sb="294" eb="296">
      <t>カイテイ</t>
    </rPh>
    <rPh sb="297" eb="299">
      <t>ミオク</t>
    </rPh>
    <rPh sb="309" eb="311">
      <t>レイワ</t>
    </rPh>
    <rPh sb="312" eb="314">
      <t>ネンド</t>
    </rPh>
    <rPh sb="316" eb="319">
      <t>ショリジョウ</t>
    </rPh>
    <rPh sb="319" eb="321">
      <t>ウンテン</t>
    </rPh>
    <rPh sb="321" eb="324">
      <t>カンリヒ</t>
    </rPh>
    <rPh sb="325" eb="328">
      <t>コウフキン</t>
    </rPh>
    <rPh sb="329" eb="331">
      <t>カツヨウ</t>
    </rPh>
    <rPh sb="333" eb="335">
      <t>ジゾク</t>
    </rPh>
    <rPh sb="335" eb="337">
      <t>カノウ</t>
    </rPh>
    <rPh sb="338" eb="340">
      <t>ケイエイ</t>
    </rPh>
    <rPh sb="341" eb="342">
      <t>オコナ</t>
    </rPh>
    <phoneticPr fontId="1"/>
  </si>
  <si>
    <t>　当市の下水道事業は、令和2年度より地方公営企業法を適用。
　①経常収支比率は、不足分を繰入金で補うことにより、100％超を維持している状態のため、赤字に転じ②累積欠損金比率が発生する可能性がある。
　③流動比率については、類似団体と比較すると低いものの企業債の元金償還のピークを超えているため、増加が続く見込みである。
　④企業債残高対事業規模比率については、今後も整備や更新事業を実施するため、適正な投資運営を行えるよう、適切な企業債発行に努める必要がある。
　⑤経費回収率は類似団体と比較するとやや高いが、100％を下回ることが常態化しているため、令和6年度に料金改定について検討を行ったが、改定を見送ることから、財源の確保に努める必要がある。
　⑥汚水処理原価については、類似団体よりやや低い。今後は、物価高騰等による汚水維持費の増加より汚水資本費の減少が上回る状況が続く見込みのため、改善する可能性がある。
  ⑦施設利用率については、今後は、接続率の上昇と共に処理水量も増え続ける見通しだが、令和11年度を目途に減少に転じる見込みのため、適切に施設更新を実施する必要がある。
　⑧水洗化率については、類似団体と比較するとやや高くなっており、微増が続く見込みである。</t>
    <rPh sb="32" eb="34">
      <t>ケイジョウ</t>
    </rPh>
    <rPh sb="34" eb="36">
      <t>シュウシ</t>
    </rPh>
    <rPh sb="36" eb="38">
      <t>ヒリツ</t>
    </rPh>
    <rPh sb="40" eb="43">
      <t>フソクブン</t>
    </rPh>
    <rPh sb="44" eb="46">
      <t>クリイレ</t>
    </rPh>
    <rPh sb="46" eb="47">
      <t>キン</t>
    </rPh>
    <rPh sb="48" eb="49">
      <t>オギナ</t>
    </rPh>
    <rPh sb="60" eb="61">
      <t>コ</t>
    </rPh>
    <rPh sb="62" eb="64">
      <t>イジ</t>
    </rPh>
    <rPh sb="68" eb="70">
      <t>ジョウタイ</t>
    </rPh>
    <rPh sb="127" eb="129">
      <t>キギョウ</t>
    </rPh>
    <rPh sb="129" eb="130">
      <t>サイ</t>
    </rPh>
    <rPh sb="131" eb="133">
      <t>ガンキン</t>
    </rPh>
    <rPh sb="133" eb="135">
      <t>ショウカン</t>
    </rPh>
    <rPh sb="140" eb="141">
      <t>コ</t>
    </rPh>
    <rPh sb="148" eb="150">
      <t>ゾウカ</t>
    </rPh>
    <rPh sb="151" eb="152">
      <t>ツヅ</t>
    </rPh>
    <rPh sb="153" eb="155">
      <t>ミコ</t>
    </rPh>
    <rPh sb="299" eb="301">
      <t>カイテイ</t>
    </rPh>
    <rPh sb="302" eb="304">
      <t>ミオク</t>
    </rPh>
    <rPh sb="310" eb="312">
      <t>ザイゲン</t>
    </rPh>
    <rPh sb="313" eb="315">
      <t>カクホ</t>
    </rPh>
    <rPh sb="316" eb="317">
      <t>ツト</t>
    </rPh>
    <rPh sb="319" eb="321">
      <t>ヒツヨウ</t>
    </rPh>
    <rPh sb="340" eb="342">
      <t>ルイジ</t>
    </rPh>
    <rPh sb="342" eb="344">
      <t>ダンタイ</t>
    </rPh>
    <rPh sb="348" eb="349">
      <t>ヒク</t>
    </rPh>
    <rPh sb="351" eb="353">
      <t>コンゴ</t>
    </rPh>
    <rPh sb="355" eb="357">
      <t>ブッカ</t>
    </rPh>
    <rPh sb="357" eb="359">
      <t>コウトウ</t>
    </rPh>
    <rPh sb="359" eb="360">
      <t>トウ</t>
    </rPh>
    <rPh sb="363" eb="365">
      <t>オスイ</t>
    </rPh>
    <rPh sb="365" eb="367">
      <t>イジ</t>
    </rPh>
    <rPh sb="369" eb="371">
      <t>ゾウカ</t>
    </rPh>
    <rPh sb="373" eb="375">
      <t>オスイ</t>
    </rPh>
    <rPh sb="375" eb="377">
      <t>シホン</t>
    </rPh>
    <rPh sb="377" eb="378">
      <t>ヒ</t>
    </rPh>
    <rPh sb="379" eb="381">
      <t>ゲンショウ</t>
    </rPh>
    <rPh sb="382" eb="384">
      <t>ウワマワ</t>
    </rPh>
    <rPh sb="385" eb="387">
      <t>ジョウキョウ</t>
    </rPh>
    <rPh sb="388" eb="389">
      <t>ツヅ</t>
    </rPh>
    <rPh sb="390" eb="392">
      <t>ミコ</t>
    </rPh>
    <rPh sb="397" eb="399">
      <t>カイゼン</t>
    </rPh>
    <rPh sb="401" eb="403">
      <t>カノウ</t>
    </rPh>
    <rPh sb="403" eb="404">
      <t>セイ</t>
    </rPh>
    <rPh sb="431" eb="433">
      <t>ジョウショウ</t>
    </rPh>
    <rPh sb="434" eb="435">
      <t>トモ</t>
    </rPh>
    <rPh sb="436" eb="438">
      <t>ショリ</t>
    </rPh>
    <rPh sb="438" eb="440">
      <t>スイリョウ</t>
    </rPh>
    <rPh sb="441" eb="442">
      <t>フ</t>
    </rPh>
    <rPh sb="443" eb="444">
      <t>ツヅ</t>
    </rPh>
    <rPh sb="446" eb="448">
      <t>ミトオ</t>
    </rPh>
    <rPh sb="452" eb="454">
      <t>レイワ</t>
    </rPh>
    <rPh sb="456" eb="457">
      <t>ネン</t>
    </rPh>
    <rPh sb="457" eb="458">
      <t>ド</t>
    </rPh>
    <rPh sb="459" eb="461">
      <t>メド</t>
    </rPh>
    <rPh sb="462" eb="464">
      <t>ゲンショウ</t>
    </rPh>
    <rPh sb="465" eb="466">
      <t>テン</t>
    </rPh>
    <rPh sb="468" eb="470">
      <t>ミコ</t>
    </rPh>
    <rPh sb="475" eb="477">
      <t>テキセツ</t>
    </rPh>
    <rPh sb="478" eb="480">
      <t>シセツ</t>
    </rPh>
    <rPh sb="480" eb="482">
      <t>コウシン</t>
    </rPh>
    <rPh sb="483" eb="485">
      <t>ジッシ</t>
    </rPh>
    <rPh sb="487" eb="489">
      <t>ヒツヨウ</t>
    </rPh>
    <rPh sb="526" eb="528">
      <t>ビゾウ</t>
    </rPh>
    <rPh sb="529" eb="530">
      <t>ツヅ</t>
    </rPh>
    <rPh sb="531" eb="533">
      <t>ミコ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</si>
</sst>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0.14000000000000001</c:v>
                </c:pt>
                <c:pt idx="2">
                  <c:v>8.e-002</c:v>
                </c:pt>
                <c:pt idx="3">
                  <c:v>0.57999999999999996</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49.65</c:v>
                </c:pt>
                <c:pt idx="1">
                  <c:v>50.05</c:v>
                </c:pt>
                <c:pt idx="2">
                  <c:v>48.96</c:v>
                </c:pt>
                <c:pt idx="3">
                  <c:v>48.3</c:v>
                </c:pt>
                <c:pt idx="4">
                  <c:v>48.26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51.42</c:v>
                </c:pt>
                <c:pt idx="2">
                  <c:v>48.95</c:v>
                </c:pt>
                <c:pt idx="3">
                  <c:v>49.28</c:v>
                </c:pt>
                <c:pt idx="4">
                  <c:v>50.62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89.86</c:v>
                </c:pt>
                <c:pt idx="1">
                  <c:v>90.23</c:v>
                </c:pt>
                <c:pt idx="2">
                  <c:v>91.19</c:v>
                </c:pt>
                <c:pt idx="3">
                  <c:v>91.55</c:v>
                </c:pt>
                <c:pt idx="4">
                  <c:v>91.73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81.34</c:v>
                </c:pt>
                <c:pt idx="2">
                  <c:v>81.14</c:v>
                </c:pt>
                <c:pt idx="3">
                  <c:v>79.7</c:v>
                </c:pt>
                <c:pt idx="4">
                  <c:v>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108.72</c:v>
                </c:pt>
                <c:pt idx="1">
                  <c:v>109.47</c:v>
                </c:pt>
                <c:pt idx="2">
                  <c:v>108.43</c:v>
                </c:pt>
                <c:pt idx="3">
                  <c:v>108.06</c:v>
                </c:pt>
                <c:pt idx="4">
                  <c:v>106.18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107.08</c:v>
                </c:pt>
                <c:pt idx="2">
                  <c:v>106.08</c:v>
                </c:pt>
                <c:pt idx="3">
                  <c:v>106.87</c:v>
                </c:pt>
                <c:pt idx="4">
                  <c:v>106.45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c:v>
                </c:pt>
                <c:pt idx="1">
                  <c:v>6.69</c:v>
                </c:pt>
                <c:pt idx="2">
                  <c:v>9.7200000000000006</c:v>
                </c:pt>
                <c:pt idx="3">
                  <c:v>12.61</c:v>
                </c:pt>
                <c:pt idx="4">
                  <c:v>15.4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14.65</c:v>
                </c:pt>
                <c:pt idx="2">
                  <c:v>16.11</c:v>
                </c:pt>
                <c:pt idx="3">
                  <c:v>17.05</c:v>
                </c:pt>
                <c:pt idx="4">
                  <c:v>17.62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1.48</c:v>
                </c:pt>
                <c:pt idx="4" formatCode="#,##0.00;&quot;△&quot;#,##0.00;&quot;-&quot;">
                  <c:v>1.58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0.17</c:v>
                </c:pt>
                <c:pt idx="3">
                  <c:v>0.22</c:v>
                </c:pt>
                <c:pt idx="4">
                  <c:v>0.18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45.94</c:v>
                </c:pt>
                <c:pt idx="2">
                  <c:v>29.34</c:v>
                </c:pt>
                <c:pt idx="3">
                  <c:v>21.73</c:v>
                </c:pt>
                <c:pt idx="4">
                  <c:v>19.96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14.6</c:v>
                </c:pt>
                <c:pt idx="1">
                  <c:v>22.76</c:v>
                </c:pt>
                <c:pt idx="2">
                  <c:v>31.87</c:v>
                </c:pt>
                <c:pt idx="3">
                  <c:v>33.65</c:v>
                </c:pt>
                <c:pt idx="4">
                  <c:v>41.82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47.7</c:v>
                </c:pt>
                <c:pt idx="2">
                  <c:v>50.59</c:v>
                </c:pt>
                <c:pt idx="3">
                  <c:v>62.37</c:v>
                </c:pt>
                <c:pt idx="4">
                  <c:v>63.88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1089.93</c:v>
                </c:pt>
                <c:pt idx="1">
                  <c:v>1030.23</c:v>
                </c:pt>
                <c:pt idx="2">
                  <c:v>1123.22</c:v>
                </c:pt>
                <c:pt idx="3">
                  <c:v>1027.5</c:v>
                </c:pt>
                <c:pt idx="4">
                  <c:v>994.07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1102.01</c:v>
                </c:pt>
                <c:pt idx="2">
                  <c:v>987.36</c:v>
                </c:pt>
                <c:pt idx="3">
                  <c:v>1042.77</c:v>
                </c:pt>
                <c:pt idx="4">
                  <c:v>943.46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96.43</c:v>
                </c:pt>
                <c:pt idx="1">
                  <c:v>96.37</c:v>
                </c:pt>
                <c:pt idx="2">
                  <c:v>96.72</c:v>
                </c:pt>
                <c:pt idx="3">
                  <c:v>89.46</c:v>
                </c:pt>
                <c:pt idx="4">
                  <c:v>90.22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82.55</c:v>
                </c:pt>
                <c:pt idx="2">
                  <c:v>83.55</c:v>
                </c:pt>
                <c:pt idx="3">
                  <c:v>84.48</c:v>
                </c:pt>
                <c:pt idx="4">
                  <c:v>79.22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181.18</c:v>
                </c:pt>
                <c:pt idx="1">
                  <c:v>182.61</c:v>
                </c:pt>
                <c:pt idx="2">
                  <c:v>184.32</c:v>
                </c:pt>
                <c:pt idx="3">
                  <c:v>199.97</c:v>
                </c:pt>
                <c:pt idx="4">
                  <c:v>199.5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188.38</c:v>
                </c:pt>
                <c:pt idx="2">
                  <c:v>185.98</c:v>
                </c:pt>
                <c:pt idx="3">
                  <c:v>187.11</c:v>
                </c:pt>
                <c:pt idx="4">
                  <c:v>202.47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X7"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三沢市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37380</v>
      </c>
      <c r="AM8" s="21"/>
      <c r="AN8" s="21"/>
      <c r="AO8" s="21"/>
      <c r="AP8" s="21"/>
      <c r="AQ8" s="21"/>
      <c r="AR8" s="21"/>
      <c r="AS8" s="21"/>
      <c r="AT8" s="7">
        <f>データ!T6</f>
        <v>119.39</v>
      </c>
      <c r="AU8" s="7"/>
      <c r="AV8" s="7"/>
      <c r="AW8" s="7"/>
      <c r="AX8" s="7"/>
      <c r="AY8" s="7"/>
      <c r="AZ8" s="7"/>
      <c r="BA8" s="7"/>
      <c r="BB8" s="7">
        <f>データ!U6</f>
        <v>313.08999999999997</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56.05</v>
      </c>
      <c r="J10" s="7"/>
      <c r="K10" s="7"/>
      <c r="L10" s="7"/>
      <c r="M10" s="7"/>
      <c r="N10" s="7"/>
      <c r="O10" s="7"/>
      <c r="P10" s="7">
        <f>データ!P6</f>
        <v>77.53</v>
      </c>
      <c r="Q10" s="7"/>
      <c r="R10" s="7"/>
      <c r="S10" s="7"/>
      <c r="T10" s="7"/>
      <c r="U10" s="7"/>
      <c r="V10" s="7"/>
      <c r="W10" s="7">
        <f>データ!Q6</f>
        <v>98.6</v>
      </c>
      <c r="X10" s="7"/>
      <c r="Y10" s="7"/>
      <c r="Z10" s="7"/>
      <c r="AA10" s="7"/>
      <c r="AB10" s="7"/>
      <c r="AC10" s="7"/>
      <c r="AD10" s="21">
        <f>データ!R6</f>
        <v>3130</v>
      </c>
      <c r="AE10" s="21"/>
      <c r="AF10" s="21"/>
      <c r="AG10" s="21"/>
      <c r="AH10" s="21"/>
      <c r="AI10" s="21"/>
      <c r="AJ10" s="21"/>
      <c r="AK10" s="2"/>
      <c r="AL10" s="21">
        <f>データ!V6</f>
        <v>28629</v>
      </c>
      <c r="AM10" s="21"/>
      <c r="AN10" s="21"/>
      <c r="AO10" s="21"/>
      <c r="AP10" s="21"/>
      <c r="AQ10" s="21"/>
      <c r="AR10" s="21"/>
      <c r="AS10" s="21"/>
      <c r="AT10" s="7">
        <f>データ!W6</f>
        <v>9.48</v>
      </c>
      <c r="AU10" s="7"/>
      <c r="AV10" s="7"/>
      <c r="AW10" s="7"/>
      <c r="AX10" s="7"/>
      <c r="AY10" s="7"/>
      <c r="AZ10" s="7"/>
      <c r="BA10" s="7"/>
      <c r="BB10" s="7">
        <f>データ!X6</f>
        <v>3019.94</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75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32</v>
      </c>
      <c r="M84" s="12" t="s">
        <v>36</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GPPWgIdwcDTMqKiAWbYojDekFN7j/FNoLEs55+PWLHtJQUnktdBGnneYaxbQ3xls0F2uI+dSDW+iBufIjBAIg==" saltValue="votu4UYUC465uXcWk1ImG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60</v>
      </c>
      <c r="D3" s="58" t="s">
        <v>39</v>
      </c>
      <c r="E3" s="58" t="s">
        <v>6</v>
      </c>
      <c r="F3" s="58" t="s">
        <v>5</v>
      </c>
      <c r="G3" s="58" t="s">
        <v>25</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76</v>
      </c>
      <c r="P5" s="66" t="s">
        <v>77</v>
      </c>
      <c r="Q5" s="66" t="s">
        <v>78</v>
      </c>
      <c r="R5" s="66" t="s">
        <v>79</v>
      </c>
      <c r="S5" s="66" t="s">
        <v>80</v>
      </c>
      <c r="T5" s="66" t="s">
        <v>81</v>
      </c>
      <c r="U5" s="66" t="s">
        <v>1</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46</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8" s="55" customFormat="1">
      <c r="A6" s="56" t="s">
        <v>96</v>
      </c>
      <c r="B6" s="61">
        <f t="shared" ref="B6:X6" si="1">B7</f>
        <v>2024</v>
      </c>
      <c r="C6" s="61">
        <f t="shared" si="1"/>
        <v>22071</v>
      </c>
      <c r="D6" s="61">
        <f t="shared" si="1"/>
        <v>46</v>
      </c>
      <c r="E6" s="61">
        <f t="shared" si="1"/>
        <v>17</v>
      </c>
      <c r="F6" s="61">
        <f t="shared" si="1"/>
        <v>1</v>
      </c>
      <c r="G6" s="61">
        <f t="shared" si="1"/>
        <v>0</v>
      </c>
      <c r="H6" s="61" t="str">
        <f t="shared" si="1"/>
        <v>青森県　三沢市</v>
      </c>
      <c r="I6" s="61" t="str">
        <f t="shared" si="1"/>
        <v>法適用</v>
      </c>
      <c r="J6" s="61" t="str">
        <f t="shared" si="1"/>
        <v>下水道事業</v>
      </c>
      <c r="K6" s="61" t="str">
        <f t="shared" si="1"/>
        <v>公共下水道</v>
      </c>
      <c r="L6" s="61" t="str">
        <f t="shared" si="1"/>
        <v>Cc2</v>
      </c>
      <c r="M6" s="61" t="str">
        <f t="shared" si="1"/>
        <v>非設置</v>
      </c>
      <c r="N6" s="69" t="str">
        <f t="shared" si="1"/>
        <v>-</v>
      </c>
      <c r="O6" s="69">
        <f t="shared" si="1"/>
        <v>56.05</v>
      </c>
      <c r="P6" s="69">
        <f t="shared" si="1"/>
        <v>77.53</v>
      </c>
      <c r="Q6" s="69">
        <f t="shared" si="1"/>
        <v>98.6</v>
      </c>
      <c r="R6" s="69">
        <f t="shared" si="1"/>
        <v>3130</v>
      </c>
      <c r="S6" s="69">
        <f t="shared" si="1"/>
        <v>37380</v>
      </c>
      <c r="T6" s="69">
        <f t="shared" si="1"/>
        <v>119.39</v>
      </c>
      <c r="U6" s="69">
        <f t="shared" si="1"/>
        <v>313.08999999999997</v>
      </c>
      <c r="V6" s="69">
        <f t="shared" si="1"/>
        <v>28629</v>
      </c>
      <c r="W6" s="69">
        <f t="shared" si="1"/>
        <v>9.48</v>
      </c>
      <c r="X6" s="69">
        <f t="shared" si="1"/>
        <v>3019.94</v>
      </c>
      <c r="Y6" s="77">
        <f t="shared" ref="Y6:AH6" si="2">IF(Y7="",NA(),Y7)</f>
        <v>108.72</v>
      </c>
      <c r="Z6" s="77">
        <f t="shared" si="2"/>
        <v>109.47</v>
      </c>
      <c r="AA6" s="77">
        <f t="shared" si="2"/>
        <v>108.43</v>
      </c>
      <c r="AB6" s="77">
        <f t="shared" si="2"/>
        <v>108.06</v>
      </c>
      <c r="AC6" s="77">
        <f t="shared" si="2"/>
        <v>106.18</v>
      </c>
      <c r="AD6" s="77">
        <f t="shared" si="2"/>
        <v>107.21</v>
      </c>
      <c r="AE6" s="77">
        <f t="shared" si="2"/>
        <v>107.08</v>
      </c>
      <c r="AF6" s="77">
        <f t="shared" si="2"/>
        <v>106.08</v>
      </c>
      <c r="AG6" s="77">
        <f t="shared" si="2"/>
        <v>106.87</v>
      </c>
      <c r="AH6" s="77">
        <f t="shared" si="2"/>
        <v>106.45</v>
      </c>
      <c r="AI6" s="69" t="str">
        <f>IF(AI7="","",IF(AI7="-","【-】","【"&amp;SUBSTITUTE(TEXT(AI7,"#,##0.00"),"-","△")&amp;"】"))</f>
        <v>【105.36】</v>
      </c>
      <c r="AJ6" s="69">
        <f t="shared" ref="AJ6:AS6" si="3">IF(AJ7="",NA(),AJ7)</f>
        <v>0</v>
      </c>
      <c r="AK6" s="69">
        <f t="shared" si="3"/>
        <v>0</v>
      </c>
      <c r="AL6" s="69">
        <f t="shared" si="3"/>
        <v>0</v>
      </c>
      <c r="AM6" s="69">
        <f t="shared" si="3"/>
        <v>0</v>
      </c>
      <c r="AN6" s="69">
        <f t="shared" si="3"/>
        <v>0</v>
      </c>
      <c r="AO6" s="77">
        <f t="shared" si="3"/>
        <v>43.71</v>
      </c>
      <c r="AP6" s="77">
        <f t="shared" si="3"/>
        <v>45.94</v>
      </c>
      <c r="AQ6" s="77">
        <f t="shared" si="3"/>
        <v>29.34</v>
      </c>
      <c r="AR6" s="77">
        <f t="shared" si="3"/>
        <v>21.73</v>
      </c>
      <c r="AS6" s="77">
        <f t="shared" si="3"/>
        <v>19.96</v>
      </c>
      <c r="AT6" s="69" t="str">
        <f>IF(AT7="","",IF(AT7="-","【-】","【"&amp;SUBSTITUTE(TEXT(AT7,"#,##0.00"),"-","△")&amp;"】"))</f>
        <v>【3.12】</v>
      </c>
      <c r="AU6" s="77">
        <f t="shared" ref="AU6:BD6" si="4">IF(AU7="",NA(),AU7)</f>
        <v>14.6</v>
      </c>
      <c r="AV6" s="77">
        <f t="shared" si="4"/>
        <v>22.76</v>
      </c>
      <c r="AW6" s="77">
        <f t="shared" si="4"/>
        <v>31.87</v>
      </c>
      <c r="AX6" s="77">
        <f t="shared" si="4"/>
        <v>33.65</v>
      </c>
      <c r="AY6" s="77">
        <f t="shared" si="4"/>
        <v>41.82</v>
      </c>
      <c r="AZ6" s="77">
        <f t="shared" si="4"/>
        <v>40.67</v>
      </c>
      <c r="BA6" s="77">
        <f t="shared" si="4"/>
        <v>47.7</v>
      </c>
      <c r="BB6" s="77">
        <f t="shared" si="4"/>
        <v>50.59</v>
      </c>
      <c r="BC6" s="77">
        <f t="shared" si="4"/>
        <v>62.37</v>
      </c>
      <c r="BD6" s="77">
        <f t="shared" si="4"/>
        <v>63.88</v>
      </c>
      <c r="BE6" s="69" t="str">
        <f>IF(BE7="","",IF(BE7="-","【-】","【"&amp;SUBSTITUTE(TEXT(BE7,"#,##0.00"),"-","△")&amp;"】"))</f>
        <v>【82.75】</v>
      </c>
      <c r="BF6" s="77">
        <f t="shared" ref="BF6:BO6" si="5">IF(BF7="",NA(),BF7)</f>
        <v>1089.93</v>
      </c>
      <c r="BG6" s="77">
        <f t="shared" si="5"/>
        <v>1030.23</v>
      </c>
      <c r="BH6" s="77">
        <f t="shared" si="5"/>
        <v>1123.22</v>
      </c>
      <c r="BI6" s="77">
        <f t="shared" si="5"/>
        <v>1027.5</v>
      </c>
      <c r="BJ6" s="77">
        <f t="shared" si="5"/>
        <v>994.07</v>
      </c>
      <c r="BK6" s="77">
        <f t="shared" si="5"/>
        <v>1050.51</v>
      </c>
      <c r="BL6" s="77">
        <f t="shared" si="5"/>
        <v>1102.01</v>
      </c>
      <c r="BM6" s="77">
        <f t="shared" si="5"/>
        <v>987.36</v>
      </c>
      <c r="BN6" s="77">
        <f t="shared" si="5"/>
        <v>1042.77</v>
      </c>
      <c r="BO6" s="77">
        <f t="shared" si="5"/>
        <v>943.46</v>
      </c>
      <c r="BP6" s="69" t="str">
        <f>IF(BP7="","",IF(BP7="-","【-】","【"&amp;SUBSTITUTE(TEXT(BP7,"#,##0.00"),"-","△")&amp;"】"))</f>
        <v>【602.56】</v>
      </c>
      <c r="BQ6" s="77">
        <f t="shared" ref="BQ6:BZ6" si="6">IF(BQ7="",NA(),BQ7)</f>
        <v>96.43</v>
      </c>
      <c r="BR6" s="77">
        <f t="shared" si="6"/>
        <v>96.37</v>
      </c>
      <c r="BS6" s="77">
        <f t="shared" si="6"/>
        <v>96.72</v>
      </c>
      <c r="BT6" s="77">
        <f t="shared" si="6"/>
        <v>89.46</v>
      </c>
      <c r="BU6" s="77">
        <f t="shared" si="6"/>
        <v>90.22</v>
      </c>
      <c r="BV6" s="77">
        <f t="shared" si="6"/>
        <v>82.65</v>
      </c>
      <c r="BW6" s="77">
        <f t="shared" si="6"/>
        <v>82.55</v>
      </c>
      <c r="BX6" s="77">
        <f t="shared" si="6"/>
        <v>83.55</v>
      </c>
      <c r="BY6" s="77">
        <f t="shared" si="6"/>
        <v>84.48</v>
      </c>
      <c r="BZ6" s="77">
        <f t="shared" si="6"/>
        <v>79.22</v>
      </c>
      <c r="CA6" s="69" t="str">
        <f>IF(CA7="","",IF(CA7="-","【-】","【"&amp;SUBSTITUTE(TEXT(CA7,"#,##0.00"),"-","△")&amp;"】"))</f>
        <v>【97.94】</v>
      </c>
      <c r="CB6" s="77">
        <f t="shared" ref="CB6:CK6" si="7">IF(CB7="",NA(),CB7)</f>
        <v>181.18</v>
      </c>
      <c r="CC6" s="77">
        <f t="shared" si="7"/>
        <v>182.61</v>
      </c>
      <c r="CD6" s="77">
        <f t="shared" si="7"/>
        <v>184.32</v>
      </c>
      <c r="CE6" s="77">
        <f t="shared" si="7"/>
        <v>199.97</v>
      </c>
      <c r="CF6" s="77">
        <f t="shared" si="7"/>
        <v>199.5</v>
      </c>
      <c r="CG6" s="77">
        <f t="shared" si="7"/>
        <v>186.3</v>
      </c>
      <c r="CH6" s="77">
        <f t="shared" si="7"/>
        <v>188.38</v>
      </c>
      <c r="CI6" s="77">
        <f t="shared" si="7"/>
        <v>185.98</v>
      </c>
      <c r="CJ6" s="77">
        <f t="shared" si="7"/>
        <v>187.11</v>
      </c>
      <c r="CK6" s="77">
        <f t="shared" si="7"/>
        <v>202.47</v>
      </c>
      <c r="CL6" s="69" t="str">
        <f>IF(CL7="","",IF(CL7="-","【-】","【"&amp;SUBSTITUTE(TEXT(CL7,"#,##0.00"),"-","△")&amp;"】"))</f>
        <v>【140.98】</v>
      </c>
      <c r="CM6" s="77">
        <f t="shared" ref="CM6:CV6" si="8">IF(CM7="",NA(),CM7)</f>
        <v>49.65</v>
      </c>
      <c r="CN6" s="77">
        <f t="shared" si="8"/>
        <v>50.05</v>
      </c>
      <c r="CO6" s="77">
        <f t="shared" si="8"/>
        <v>48.96</v>
      </c>
      <c r="CP6" s="77">
        <f t="shared" si="8"/>
        <v>48.3</v>
      </c>
      <c r="CQ6" s="77">
        <f t="shared" si="8"/>
        <v>48.26</v>
      </c>
      <c r="CR6" s="77">
        <f t="shared" si="8"/>
        <v>50.53</v>
      </c>
      <c r="CS6" s="77">
        <f t="shared" si="8"/>
        <v>51.42</v>
      </c>
      <c r="CT6" s="77">
        <f t="shared" si="8"/>
        <v>48.95</v>
      </c>
      <c r="CU6" s="77">
        <f t="shared" si="8"/>
        <v>49.28</v>
      </c>
      <c r="CV6" s="77">
        <f t="shared" si="8"/>
        <v>50.62</v>
      </c>
      <c r="CW6" s="69" t="str">
        <f>IF(CW7="","",IF(CW7="-","【-】","【"&amp;SUBSTITUTE(TEXT(CW7,"#,##0.00"),"-","△")&amp;"】"))</f>
        <v>【60.13】</v>
      </c>
      <c r="CX6" s="77">
        <f t="shared" ref="CX6:DG6" si="9">IF(CX7="",NA(),CX7)</f>
        <v>89.86</v>
      </c>
      <c r="CY6" s="77">
        <f t="shared" si="9"/>
        <v>90.23</v>
      </c>
      <c r="CZ6" s="77">
        <f t="shared" si="9"/>
        <v>91.19</v>
      </c>
      <c r="DA6" s="77">
        <f t="shared" si="9"/>
        <v>91.55</v>
      </c>
      <c r="DB6" s="77">
        <f t="shared" si="9"/>
        <v>91.73</v>
      </c>
      <c r="DC6" s="77">
        <f t="shared" si="9"/>
        <v>82.08</v>
      </c>
      <c r="DD6" s="77">
        <f t="shared" si="9"/>
        <v>81.34</v>
      </c>
      <c r="DE6" s="77">
        <f t="shared" si="9"/>
        <v>81.14</v>
      </c>
      <c r="DF6" s="77">
        <f t="shared" si="9"/>
        <v>79.7</v>
      </c>
      <c r="DG6" s="77">
        <f t="shared" si="9"/>
        <v>79</v>
      </c>
      <c r="DH6" s="69" t="str">
        <f>IF(DH7="","",IF(DH7="-","【-】","【"&amp;SUBSTITUTE(TEXT(DH7,"#,##0.00"),"-","△")&amp;"】"))</f>
        <v>【96.00】</v>
      </c>
      <c r="DI6" s="77">
        <f t="shared" ref="DI6:DR6" si="10">IF(DI7="",NA(),DI7)</f>
        <v>3.4</v>
      </c>
      <c r="DJ6" s="77">
        <f t="shared" si="10"/>
        <v>6.69</v>
      </c>
      <c r="DK6" s="77">
        <f t="shared" si="10"/>
        <v>9.7200000000000006</v>
      </c>
      <c r="DL6" s="77">
        <f t="shared" si="10"/>
        <v>12.61</v>
      </c>
      <c r="DM6" s="77">
        <f t="shared" si="10"/>
        <v>15.4</v>
      </c>
      <c r="DN6" s="77">
        <f t="shared" si="10"/>
        <v>12.7</v>
      </c>
      <c r="DO6" s="77">
        <f t="shared" si="10"/>
        <v>14.65</v>
      </c>
      <c r="DP6" s="77">
        <f t="shared" si="10"/>
        <v>16.11</v>
      </c>
      <c r="DQ6" s="77">
        <f t="shared" si="10"/>
        <v>17.05</v>
      </c>
      <c r="DR6" s="77">
        <f t="shared" si="10"/>
        <v>17.62</v>
      </c>
      <c r="DS6" s="69" t="str">
        <f>IF(DS7="","",IF(DS7="-","【-】","【"&amp;SUBSTITUTE(TEXT(DS7,"#,##0.00"),"-","△")&amp;"】"))</f>
        <v>【42.20】</v>
      </c>
      <c r="DT6" s="69">
        <f t="shared" ref="DT6:EC6" si="11">IF(DT7="",NA(),DT7)</f>
        <v>0</v>
      </c>
      <c r="DU6" s="69">
        <f t="shared" si="11"/>
        <v>0</v>
      </c>
      <c r="DV6" s="69">
        <f t="shared" si="11"/>
        <v>0</v>
      </c>
      <c r="DW6" s="77">
        <f t="shared" si="11"/>
        <v>1.48</v>
      </c>
      <c r="DX6" s="77">
        <f t="shared" si="11"/>
        <v>1.58</v>
      </c>
      <c r="DY6" s="69">
        <f t="shared" si="11"/>
        <v>0</v>
      </c>
      <c r="DZ6" s="77">
        <f t="shared" si="11"/>
        <v>0.1</v>
      </c>
      <c r="EA6" s="77">
        <f t="shared" si="11"/>
        <v>0.17</v>
      </c>
      <c r="EB6" s="77">
        <f t="shared" si="11"/>
        <v>0.22</v>
      </c>
      <c r="EC6" s="77">
        <f t="shared" si="11"/>
        <v>0.18</v>
      </c>
      <c r="ED6" s="69" t="str">
        <f>IF(ED7="","",IF(ED7="-","【-】","【"&amp;SUBSTITUTE(TEXT(ED7,"#,##0.00"),"-","△")&amp;"】"))</f>
        <v>【9.46】</v>
      </c>
      <c r="EE6" s="69">
        <f t="shared" ref="EE6:EN6" si="12">IF(EE7="",NA(),EE7)</f>
        <v>0</v>
      </c>
      <c r="EF6" s="69">
        <f t="shared" si="12"/>
        <v>0</v>
      </c>
      <c r="EG6" s="69">
        <f t="shared" si="12"/>
        <v>0</v>
      </c>
      <c r="EH6" s="69">
        <f t="shared" si="12"/>
        <v>0</v>
      </c>
      <c r="EI6" s="69">
        <f t="shared" si="12"/>
        <v>0</v>
      </c>
      <c r="EJ6" s="77">
        <f t="shared" si="12"/>
        <v>1.65</v>
      </c>
      <c r="EK6" s="77">
        <f t="shared" si="12"/>
        <v>0.14000000000000001</v>
      </c>
      <c r="EL6" s="77">
        <f t="shared" si="12"/>
        <v>8.e-002</v>
      </c>
      <c r="EM6" s="77">
        <f t="shared" si="12"/>
        <v>0.57999999999999996</v>
      </c>
      <c r="EN6" s="77">
        <f t="shared" si="12"/>
        <v>9.e-002</v>
      </c>
      <c r="EO6" s="69" t="str">
        <f>IF(EO7="","",IF(EO7="-","【-】","【"&amp;SUBSTITUTE(TEXT(EO7,"#,##0.00"),"-","△")&amp;"】"))</f>
        <v>【0.19】</v>
      </c>
    </row>
    <row r="7" spans="1:148" s="55" customFormat="1">
      <c r="A7" s="56"/>
      <c r="B7" s="62">
        <v>2024</v>
      </c>
      <c r="C7" s="62">
        <v>22071</v>
      </c>
      <c r="D7" s="62">
        <v>46</v>
      </c>
      <c r="E7" s="62">
        <v>17</v>
      </c>
      <c r="F7" s="62">
        <v>1</v>
      </c>
      <c r="G7" s="62">
        <v>0</v>
      </c>
      <c r="H7" s="62" t="s">
        <v>41</v>
      </c>
      <c r="I7" s="62" t="s">
        <v>97</v>
      </c>
      <c r="J7" s="62" t="s">
        <v>98</v>
      </c>
      <c r="K7" s="62" t="s">
        <v>99</v>
      </c>
      <c r="L7" s="62" t="s">
        <v>100</v>
      </c>
      <c r="M7" s="62" t="s">
        <v>101</v>
      </c>
      <c r="N7" s="70" t="s">
        <v>102</v>
      </c>
      <c r="O7" s="70">
        <v>56.05</v>
      </c>
      <c r="P7" s="70">
        <v>77.53</v>
      </c>
      <c r="Q7" s="70">
        <v>98.6</v>
      </c>
      <c r="R7" s="70">
        <v>3130</v>
      </c>
      <c r="S7" s="70">
        <v>37380</v>
      </c>
      <c r="T7" s="70">
        <v>119.39</v>
      </c>
      <c r="U7" s="70">
        <v>313.08999999999997</v>
      </c>
      <c r="V7" s="70">
        <v>28629</v>
      </c>
      <c r="W7" s="70">
        <v>9.48</v>
      </c>
      <c r="X7" s="70">
        <v>3019.94</v>
      </c>
      <c r="Y7" s="70">
        <v>108.72</v>
      </c>
      <c r="Z7" s="70">
        <v>109.47</v>
      </c>
      <c r="AA7" s="70">
        <v>108.43</v>
      </c>
      <c r="AB7" s="70">
        <v>108.06</v>
      </c>
      <c r="AC7" s="70">
        <v>106.18</v>
      </c>
      <c r="AD7" s="70">
        <v>107.21</v>
      </c>
      <c r="AE7" s="70">
        <v>107.08</v>
      </c>
      <c r="AF7" s="70">
        <v>106.08</v>
      </c>
      <c r="AG7" s="70">
        <v>106.87</v>
      </c>
      <c r="AH7" s="70">
        <v>106.45</v>
      </c>
      <c r="AI7" s="70">
        <v>105.36</v>
      </c>
      <c r="AJ7" s="70">
        <v>0</v>
      </c>
      <c r="AK7" s="70">
        <v>0</v>
      </c>
      <c r="AL7" s="70">
        <v>0</v>
      </c>
      <c r="AM7" s="70">
        <v>0</v>
      </c>
      <c r="AN7" s="70">
        <v>0</v>
      </c>
      <c r="AO7" s="70">
        <v>43.71</v>
      </c>
      <c r="AP7" s="70">
        <v>45.94</v>
      </c>
      <c r="AQ7" s="70">
        <v>29.34</v>
      </c>
      <c r="AR7" s="70">
        <v>21.73</v>
      </c>
      <c r="AS7" s="70">
        <v>19.96</v>
      </c>
      <c r="AT7" s="70">
        <v>3.12</v>
      </c>
      <c r="AU7" s="70">
        <v>14.6</v>
      </c>
      <c r="AV7" s="70">
        <v>22.76</v>
      </c>
      <c r="AW7" s="70">
        <v>31.87</v>
      </c>
      <c r="AX7" s="70">
        <v>33.65</v>
      </c>
      <c r="AY7" s="70">
        <v>41.82</v>
      </c>
      <c r="AZ7" s="70">
        <v>40.67</v>
      </c>
      <c r="BA7" s="70">
        <v>47.7</v>
      </c>
      <c r="BB7" s="70">
        <v>50.59</v>
      </c>
      <c r="BC7" s="70">
        <v>62.37</v>
      </c>
      <c r="BD7" s="70">
        <v>63.88</v>
      </c>
      <c r="BE7" s="70">
        <v>82.75</v>
      </c>
      <c r="BF7" s="70">
        <v>1089.93</v>
      </c>
      <c r="BG7" s="70">
        <v>1030.23</v>
      </c>
      <c r="BH7" s="70">
        <v>1123.22</v>
      </c>
      <c r="BI7" s="70">
        <v>1027.5</v>
      </c>
      <c r="BJ7" s="70">
        <v>994.07</v>
      </c>
      <c r="BK7" s="70">
        <v>1050.51</v>
      </c>
      <c r="BL7" s="70">
        <v>1102.01</v>
      </c>
      <c r="BM7" s="70">
        <v>987.36</v>
      </c>
      <c r="BN7" s="70">
        <v>1042.77</v>
      </c>
      <c r="BO7" s="70">
        <v>943.46</v>
      </c>
      <c r="BP7" s="70">
        <v>602.55999999999995</v>
      </c>
      <c r="BQ7" s="70">
        <v>96.43</v>
      </c>
      <c r="BR7" s="70">
        <v>96.37</v>
      </c>
      <c r="BS7" s="70">
        <v>96.72</v>
      </c>
      <c r="BT7" s="70">
        <v>89.46</v>
      </c>
      <c r="BU7" s="70">
        <v>90.22</v>
      </c>
      <c r="BV7" s="70">
        <v>82.65</v>
      </c>
      <c r="BW7" s="70">
        <v>82.55</v>
      </c>
      <c r="BX7" s="70">
        <v>83.55</v>
      </c>
      <c r="BY7" s="70">
        <v>84.48</v>
      </c>
      <c r="BZ7" s="70">
        <v>79.22</v>
      </c>
      <c r="CA7" s="70">
        <v>97.94</v>
      </c>
      <c r="CB7" s="70">
        <v>181.18</v>
      </c>
      <c r="CC7" s="70">
        <v>182.61</v>
      </c>
      <c r="CD7" s="70">
        <v>184.32</v>
      </c>
      <c r="CE7" s="70">
        <v>199.97</v>
      </c>
      <c r="CF7" s="70">
        <v>199.5</v>
      </c>
      <c r="CG7" s="70">
        <v>186.3</v>
      </c>
      <c r="CH7" s="70">
        <v>188.38</v>
      </c>
      <c r="CI7" s="70">
        <v>185.98</v>
      </c>
      <c r="CJ7" s="70">
        <v>187.11</v>
      </c>
      <c r="CK7" s="70">
        <v>202.47</v>
      </c>
      <c r="CL7" s="70">
        <v>140.97999999999999</v>
      </c>
      <c r="CM7" s="70">
        <v>49.65</v>
      </c>
      <c r="CN7" s="70">
        <v>50.05</v>
      </c>
      <c r="CO7" s="70">
        <v>48.96</v>
      </c>
      <c r="CP7" s="70">
        <v>48.3</v>
      </c>
      <c r="CQ7" s="70">
        <v>48.26</v>
      </c>
      <c r="CR7" s="70">
        <v>50.53</v>
      </c>
      <c r="CS7" s="70">
        <v>51.42</v>
      </c>
      <c r="CT7" s="70">
        <v>48.95</v>
      </c>
      <c r="CU7" s="70">
        <v>49.28</v>
      </c>
      <c r="CV7" s="70">
        <v>50.62</v>
      </c>
      <c r="CW7" s="70">
        <v>60.13</v>
      </c>
      <c r="CX7" s="70">
        <v>89.86</v>
      </c>
      <c r="CY7" s="70">
        <v>90.23</v>
      </c>
      <c r="CZ7" s="70">
        <v>91.19</v>
      </c>
      <c r="DA7" s="70">
        <v>91.55</v>
      </c>
      <c r="DB7" s="70">
        <v>91.73</v>
      </c>
      <c r="DC7" s="70">
        <v>82.08</v>
      </c>
      <c r="DD7" s="70">
        <v>81.34</v>
      </c>
      <c r="DE7" s="70">
        <v>81.14</v>
      </c>
      <c r="DF7" s="70">
        <v>79.7</v>
      </c>
      <c r="DG7" s="70">
        <v>79</v>
      </c>
      <c r="DH7" s="70">
        <v>96</v>
      </c>
      <c r="DI7" s="70">
        <v>3.4</v>
      </c>
      <c r="DJ7" s="70">
        <v>6.69</v>
      </c>
      <c r="DK7" s="70">
        <v>9.7200000000000006</v>
      </c>
      <c r="DL7" s="70">
        <v>12.61</v>
      </c>
      <c r="DM7" s="70">
        <v>15.4</v>
      </c>
      <c r="DN7" s="70">
        <v>12.7</v>
      </c>
      <c r="DO7" s="70">
        <v>14.65</v>
      </c>
      <c r="DP7" s="70">
        <v>16.11</v>
      </c>
      <c r="DQ7" s="70">
        <v>17.05</v>
      </c>
      <c r="DR7" s="70">
        <v>17.62</v>
      </c>
      <c r="DS7" s="70">
        <v>42.2</v>
      </c>
      <c r="DT7" s="70">
        <v>0</v>
      </c>
      <c r="DU7" s="70">
        <v>0</v>
      </c>
      <c r="DV7" s="70">
        <v>0</v>
      </c>
      <c r="DW7" s="70">
        <v>1.48</v>
      </c>
      <c r="DX7" s="70">
        <v>1.58</v>
      </c>
      <c r="DY7" s="70">
        <v>0</v>
      </c>
      <c r="DZ7" s="70">
        <v>0.1</v>
      </c>
      <c r="EA7" s="70">
        <v>0.17</v>
      </c>
      <c r="EB7" s="70">
        <v>0.22</v>
      </c>
      <c r="EC7" s="70">
        <v>0.18</v>
      </c>
      <c r="ED7" s="70">
        <v>9.4600000000000009</v>
      </c>
      <c r="EE7" s="70">
        <v>0</v>
      </c>
      <c r="EF7" s="70">
        <v>0</v>
      </c>
      <c r="EG7" s="70">
        <v>0</v>
      </c>
      <c r="EH7" s="70">
        <v>0</v>
      </c>
      <c r="EI7" s="70">
        <v>0</v>
      </c>
      <c r="EJ7" s="70">
        <v>1.65</v>
      </c>
      <c r="EK7" s="70">
        <v>0.14000000000000001</v>
      </c>
      <c r="EL7" s="70">
        <v>8.e-002</v>
      </c>
      <c r="EM7" s="70">
        <v>0.57999999999999996</v>
      </c>
      <c r="EN7" s="70">
        <v>9.e-002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GS240901011user</cp:lastModifiedBy>
  <dcterms:created xsi:type="dcterms:W3CDTF">2025-12-23T05:56:12Z</dcterms:created>
  <dcterms:modified xsi:type="dcterms:W3CDTF">2026-01-27T00:52:58Z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2026-01-27T00:52:58Z</vt:filetime>
  </property>
</Properties>
</file>