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twnas11\NasJyouGesuidou\管理課\02管理係\70-会計業務\06-経営比較分析表\R6\03 （提出用）経営比較分析表\"/>
    </mc:Choice>
  </mc:AlternateContent>
  <xr:revisionPtr revIDLastSave="0" documentId="13_ncr:1_{5EFE4FF9-02C8-449B-AF98-AE804C39A666}" xr6:coauthVersionLast="47" xr6:coauthVersionMax="47" xr10:uidLastSave="{00000000-0000-0000-0000-000000000000}"/>
  <workbookProtection workbookAlgorithmName="SHA-512" workbookHashValue="hNP0Q+7UzPFb4BTsKyMlqiswolm1sGQuzc5wJ/2MMEhYc8L5O71qPyD288FBQEMcfs4CbT8GTe9bb/eBDoKSfg==" workbookSaltValue="oisyjr8YzdDLsxOEeCrtCA==" workbookSpinCount="100000" lockStructure="1"/>
  <bookViews>
    <workbookView xWindow="28680" yWindow="-45" windowWidth="29040" windowHeight="15720" xr2:uid="{00000000-000D-0000-FFFF-FFFF00000000}"/>
  </bookViews>
  <sheets>
    <sheet name="法適用_下水道事業" sheetId="4" r:id="rId1"/>
    <sheet name="データ" sheetId="5" state="hidden" r:id="rId2"/>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I85" i="4"/>
  <c r="E85" i="4"/>
  <c r="AT10" i="4"/>
  <c r="AL10" i="4"/>
  <c r="I10" i="4"/>
  <c r="AL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<sst xmlns="http://schemas.openxmlformats.org/spreadsheetml/2006/main" count="231" uniqueCount="115">
  <si>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</si>
  <si>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</si>
  <si>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</si>
  <si>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</si>
  <si>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</si>
  <si>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</si>
  <si>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</si>
  <si>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</si>
  <si>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</si>
  <si>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</si>
  <si>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</si>
  <si>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</si>
  <si>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</si>
  <si>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</si>
  <si>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</si>
  <si>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</si>
  <si>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</si>
  <si>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</si>
  <si>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</si>
  <si>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</si>
  <si>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</si>
  <si>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</si>
  <si>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</si>
  <si>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</si>
  <si>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</si>
  <si>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</si>
  <si>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</si>
  <si>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</si>
  <si>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</si>
  <si>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</si>
  <si>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</si>
  <si>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</si>
  <si>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</si>
  <si>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</si>
  <si>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</si>
  <si>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</si>
  <si>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</si>
  <si>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</si>
  <si>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</si>
  <si>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</si>
  <si>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</si>
  <si>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</si>
  <si>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</si>
  <si>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</si>
  <si>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</si>
  <si>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</si>
  <si>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</si>
  <si>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</si>
  <si>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</si>
  <si>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</si>
  <si>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</si>
  <si>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</si>
  <si>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</si>
  <si>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</si>
  <si>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</si>
  <si>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</si>
  <si>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</si>
  <si>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</si>
  <si>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</si>
  <si>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</si>
  <si>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</si>
  <si>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</si>
  <si>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</si>
  <si>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</si>
  <si>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</si>
  <si>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</si>
  <si>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</si>
  <si>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</si>
  <si>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</si>
  <si>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</si>
  <si>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</si>
  <si>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</si>
  <si>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</si>
  <si>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</si>
  <si>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</si>
  <si>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</si>
  <si>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</si>
  <si>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</si>
  <si>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</si>
  <si>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</si>
  <si>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</si>
  <si>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</si>
  <si>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</si>
  <si>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</si>
  <si>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</si>
  <si>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</si>
  <si>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</si>
  <si>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</si>
  <si>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</si>
  <si>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</si>
  <si>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</si>
  <si>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</si>
  <si>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</si>
  <si>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</si>
  <si>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</si>
  <si>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</si>
  <si>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十和田市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</si>
  <si>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</si>
  <si>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</si>
  <si>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</si>
  <si>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</si>
  <si>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</si>
  <si>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</si>
  <si>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</si>
  <si>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</si>
  <si>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</si>
  <si>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</si>
  <si>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</si>
  <si>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</si>
  <si>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</si>
  <si>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</si>
  <si>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</si>
  <si>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「有形固定資産減価償却率」は類似団体より高い水準であり、年々増加していることから、施設等の老朽化を考慮し、改築・更新等を検討する必要性がある。
「管渠老朽化率」「管渠改善率」は未だ０％であり、供用開始から20年であるため耐用年数（50年）を超えている管渠はない。</t>
    <rPh sb="28" eb="30">
      <t>ネンネン</t>
    </rPh>
    <rPh sb="30" eb="32">
      <t>ゾウカ</t>
    </rPh>
    <rPh sb="41" eb="43">
      <t>シセツ</t>
    </rPh>
    <rPh sb="43" eb="44">
      <t>トウ</t>
    </rPh>
    <rPh sb="45" eb="48">
      <t>ロウキュウカ</t>
    </rPh>
    <rPh sb="49" eb="51">
      <t>コウリョ</t>
    </rPh>
    <rPh sb="53" eb="55">
      <t>カイチク</t>
    </rPh>
    <rPh sb="56" eb="58">
      <t>コウシン</t>
    </rPh>
    <rPh sb="58" eb="59">
      <t>トウ</t>
    </rPh>
    <rPh sb="60" eb="62">
      <t>ケントウ</t>
    </rPh>
    <rPh sb="64" eb="67">
      <t>ヒツヨウセイ</t>
    </rPh>
    <rPh sb="81" eb="83">
      <t>カンキョ</t>
    </rPh>
    <rPh sb="83" eb="85">
      <t>カイゼン</t>
    </rPh>
    <rPh sb="85" eb="86">
      <t>リツ</t>
    </rPh>
    <phoneticPr fontId="4"/>
  </si>
  <si>
    <r>
      <t>「経常収支比率」「累積欠損金比率」は修繕費及び減価償却費が減となったことにより、前年度よりも良好となっており、類似団体と比較すると「経常収支比率」は良好な状態となっているが、「累積欠損金比率」は不良な状態となっている。
「流動比率」は企業債償還元金の増加により、前年度より不良な状態となっているが、類似団体より高い水準である。
「企業債残高対事業規模比率」は減少傾向にあるが、類似団体より高い水準であるため、企業債の残高を着実に減らし、比率の改善に努める。
「経費回収率」「汚水処理原価」は汚水処理費の減少により、前年度よりも良好な状態となっており、類似団体と比較しても良好な水準となっている。</t>
    </r>
    <r>
      <rPr>
        <sz val="12"/>
        <rFont val="ＭＳ ゴシック"/>
        <family val="3"/>
        <charset val="128"/>
      </rPr>
      <t xml:space="preserve">
</t>
    </r>
    <r>
      <rPr>
        <sz val="11"/>
        <rFont val="ＭＳ ゴシック"/>
        <family val="3"/>
        <charset val="128"/>
      </rPr>
      <t>「施設利用率」は前年度より減少し、「水洗化率」は増加している。基礎数値に大きな変動はなく、区域面積及び人口規模が小さいことから、率としては一定の増減が生じているが、全体として前年度からの変化は見られない。</t>
    </r>
    <rPh sb="18" eb="21">
      <t>シュウゼンヒ</t>
    </rPh>
    <rPh sb="21" eb="22">
      <t>オヨ</t>
    </rPh>
    <rPh sb="23" eb="25">
      <t>ゲンカ</t>
    </rPh>
    <rPh sb="25" eb="27">
      <t>ショウキャク</t>
    </rPh>
    <rPh sb="27" eb="28">
      <t>ヒ</t>
    </rPh>
    <rPh sb="29" eb="30">
      <t>ゲン</t>
    </rPh>
    <rPh sb="60" eb="62">
      <t>ヒカク</t>
    </rPh>
    <rPh sb="74" eb="76">
      <t>リョウコウ</t>
    </rPh>
    <rPh sb="97" eb="99">
      <t>フリョウ</t>
    </rPh>
    <rPh sb="100" eb="102">
      <t>ジョウタイ</t>
    </rPh>
    <rPh sb="117" eb="119">
      <t>キギョウ</t>
    </rPh>
    <rPh sb="119" eb="120">
      <t>サイ</t>
    </rPh>
    <rPh sb="120" eb="122">
      <t>ショウカン</t>
    </rPh>
    <rPh sb="122" eb="124">
      <t>ガンキン</t>
    </rPh>
    <rPh sb="125" eb="127">
      <t>ゾウカ</t>
    </rPh>
    <rPh sb="155" eb="156">
      <t>タカ</t>
    </rPh>
    <rPh sb="157" eb="159">
      <t>スイジュン</t>
    </rPh>
    <rPh sb="245" eb="247">
      <t>オスイ</t>
    </rPh>
    <rPh sb="247" eb="249">
      <t>ショリ</t>
    </rPh>
    <rPh sb="249" eb="250">
      <t>ヒ</t>
    </rPh>
    <rPh sb="251" eb="253">
      <t>ゲンショウ</t>
    </rPh>
    <rPh sb="263" eb="265">
      <t>リョウコウ</t>
    </rPh>
    <rPh sb="266" eb="268">
      <t>ジョウタイ</t>
    </rPh>
    <rPh sb="275" eb="277">
      <t>ルイジ</t>
    </rPh>
    <rPh sb="277" eb="279">
      <t>ダンタイ</t>
    </rPh>
    <rPh sb="280" eb="282">
      <t>ヒカク</t>
    </rPh>
    <rPh sb="285" eb="287">
      <t>リョウコウ</t>
    </rPh>
    <rPh sb="288" eb="290">
      <t>スイジュン</t>
    </rPh>
    <rPh sb="306" eb="309">
      <t>ゼンネンド</t>
    </rPh>
    <rPh sb="311" eb="313">
      <t>ゲンショウ</t>
    </rPh>
    <rPh sb="316" eb="319">
      <t>スイセンカ</t>
    </rPh>
    <rPh sb="319" eb="320">
      <t>リツ</t>
    </rPh>
    <rPh sb="322" eb="324">
      <t>ゾウカ</t>
    </rPh>
    <rPh sb="329" eb="331">
      <t>キソ</t>
    </rPh>
    <rPh sb="331" eb="333">
      <t>スウチ</t>
    </rPh>
    <rPh sb="334" eb="335">
      <t>オオ</t>
    </rPh>
    <rPh sb="337" eb="339">
      <t>ヘンドウ</t>
    </rPh>
    <rPh sb="343" eb="345">
      <t>クイキ</t>
    </rPh>
    <rPh sb="345" eb="347">
      <t>メンセキ</t>
    </rPh>
    <rPh sb="347" eb="348">
      <t>オヨ</t>
    </rPh>
    <rPh sb="349" eb="351">
      <t>ジンコウ</t>
    </rPh>
    <rPh sb="351" eb="353">
      <t>キボ</t>
    </rPh>
    <rPh sb="354" eb="355">
      <t>チイ</t>
    </rPh>
    <rPh sb="362" eb="363">
      <t>リツ</t>
    </rPh>
    <rPh sb="367" eb="369">
      <t>イッテイ</t>
    </rPh>
    <rPh sb="370" eb="372">
      <t>ゾウゲン</t>
    </rPh>
    <rPh sb="373" eb="374">
      <t>ショウ</t>
    </rPh>
    <rPh sb="380" eb="382">
      <t>ゼンタイ</t>
    </rPh>
    <rPh sb="385" eb="388">
      <t>ゼンネンド</t>
    </rPh>
    <rPh sb="391" eb="393">
      <t>ヘンカ</t>
    </rPh>
    <rPh sb="394" eb="395">
      <t>ミ</t>
    </rPh>
    <phoneticPr fontId="4"/>
  </si>
  <si>
    <t>　経営の健全性・効率性については、水洗化率の向上はあまり見込めないため、小規模の処理施設においての効率的な維持管理方法等の検討を行い、今後も使用料の増加、経費の削減に努め、累積欠損金を減らしていかなければならない。また、今後の建設改良の計画がないため、着実に企業債残高を減らしていくことが大事である。
　老朽化の状況については、施設の状態と耐用年数を考慮しながら計画的に更新・改善工事に取り組んでいく必要がある。</t>
    <rPh sb="67" eb="69">
      <t>コンゴ</t>
    </rPh>
    <rPh sb="70" eb="73">
      <t>シヨウリョウ</t>
    </rPh>
    <rPh sb="74" eb="76">
      <t>ゾウカ</t>
    </rPh>
    <rPh sb="110" eb="112">
      <t>コンゴ</t>
    </rPh>
    <rPh sb="115" eb="117">
      <t>カイリョウ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</si>
</sst>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2"/>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19-4AB5-B8BC-46BB18FCDB8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419-4AB5-B8BC-46BB18FCDB8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47.15</c:v>
                </c:pt>
                <c:pt idx="1">
                  <c:v>46.34</c:v>
                </c:pt>
                <c:pt idx="2">
                  <c:v>45.53</c:v>
                </c:pt>
                <c:pt idx="3">
                  <c:v>43.8</c:v>
                </c:pt>
                <c:pt idx="4">
                  <c:v>37.19</c:v>
                </c:pt>
              </c:numCache>
            </c:numRef>
          </c:val>
          <c:extLst>
            <c:ext xmlns:c16="http://schemas.microsoft.com/office/drawing/2014/chart" uri="{C3380CC4-5D6E-409C-BE32-E72D297353CC}">
              <c16:uniqueId val="{00000000-F289-4EAB-A604-3E9F1C21367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34.700000000000003</c:v>
                </c:pt>
                <c:pt idx="1">
                  <c:v>46.83</c:v>
                </c:pt>
                <c:pt idx="2">
                  <c:v>33.74</c:v>
                </c:pt>
                <c:pt idx="3">
                  <c:v>32.979999999999997</c:v>
                </c:pt>
                <c:pt idx="4">
                  <c:v>34.04</c:v>
                </c:pt>
              </c:numCache>
            </c:numRef>
          </c:val>
          <c:smooth val="0"/>
          <c:extLst>
            <c:ext xmlns:c16="http://schemas.microsoft.com/office/drawing/2014/chart" uri="{C3380CC4-5D6E-409C-BE32-E72D297353CC}">
              <c16:uniqueId val="{00000001-F289-4EAB-A604-3E9F1C21367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97.65</c:v>
                </c:pt>
                <c:pt idx="1">
                  <c:v>97.59</c:v>
                </c:pt>
                <c:pt idx="2">
                  <c:v>97.52</c:v>
                </c:pt>
                <c:pt idx="3">
                  <c:v>97.76</c:v>
                </c:pt>
                <c:pt idx="4">
                  <c:v>98.86</c:v>
                </c:pt>
              </c:numCache>
            </c:numRef>
          </c:val>
          <c:extLst>
            <c:ext xmlns:c16="http://schemas.microsoft.com/office/drawing/2014/chart" uri="{C3380CC4-5D6E-409C-BE32-E72D297353CC}">
              <c16:uniqueId val="{00000000-7381-4C96-BBBD-719B6F8673F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90.58</c:v>
                </c:pt>
                <c:pt idx="2">
                  <c:v>90.11</c:v>
                </c:pt>
                <c:pt idx="3">
                  <c:v>89.95</c:v>
                </c:pt>
                <c:pt idx="4">
                  <c:v>90.07</c:v>
                </c:pt>
              </c:numCache>
            </c:numRef>
          </c:val>
          <c:smooth val="0"/>
          <c:extLst>
            <c:ext xmlns:c16="http://schemas.microsoft.com/office/drawing/2014/chart" uri="{C3380CC4-5D6E-409C-BE32-E72D297353CC}">
              <c16:uniqueId val="{00000001-7381-4C96-BBBD-719B6F8673F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98.07</c:v>
                </c:pt>
                <c:pt idx="1">
                  <c:v>99.69</c:v>
                </c:pt>
                <c:pt idx="2">
                  <c:v>108.68</c:v>
                </c:pt>
                <c:pt idx="3">
                  <c:v>127.61</c:v>
                </c:pt>
                <c:pt idx="4">
                  <c:v>140.4</c:v>
                </c:pt>
              </c:numCache>
            </c:numRef>
          </c:val>
          <c:extLst>
            <c:ext xmlns:c16="http://schemas.microsoft.com/office/drawing/2014/chart" uri="{C3380CC4-5D6E-409C-BE32-E72D297353CC}">
              <c16:uniqueId val="{00000000-F466-4F54-98D7-C003B74CADE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100.42</c:v>
                </c:pt>
                <c:pt idx="1">
                  <c:v>98.03</c:v>
                </c:pt>
                <c:pt idx="2">
                  <c:v>105.46</c:v>
                </c:pt>
                <c:pt idx="3">
                  <c:v>109.38</c:v>
                </c:pt>
                <c:pt idx="4">
                  <c:v>108.97</c:v>
                </c:pt>
              </c:numCache>
            </c:numRef>
          </c:val>
          <c:smooth val="0"/>
          <c:extLst>
            <c:ext xmlns:c16="http://schemas.microsoft.com/office/drawing/2014/chart" uri="{C3380CC4-5D6E-409C-BE32-E72D297353CC}">
              <c16:uniqueId val="{00000001-F466-4F54-98D7-C003B74CADE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45.96</c:v>
                </c:pt>
                <c:pt idx="1">
                  <c:v>48.6</c:v>
                </c:pt>
                <c:pt idx="2">
                  <c:v>50.88</c:v>
                </c:pt>
                <c:pt idx="3">
                  <c:v>52.45</c:v>
                </c:pt>
                <c:pt idx="4">
                  <c:v>53.63</c:v>
                </c:pt>
              </c:numCache>
            </c:numRef>
          </c:val>
          <c:extLst>
            <c:ext xmlns:c16="http://schemas.microsoft.com/office/drawing/2014/chart" uri="{C3380CC4-5D6E-409C-BE32-E72D297353CC}">
              <c16:uniqueId val="{00000000-75EF-4A8F-9FA7-5BBAD737466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29.28</c:v>
                </c:pt>
                <c:pt idx="1">
                  <c:v>32.380000000000003</c:v>
                </c:pt>
                <c:pt idx="2">
                  <c:v>35.24</c:v>
                </c:pt>
                <c:pt idx="3">
                  <c:v>36.090000000000003</c:v>
                </c:pt>
                <c:pt idx="4">
                  <c:v>36.51</c:v>
                </c:pt>
              </c:numCache>
            </c:numRef>
          </c:val>
          <c:smooth val="0"/>
          <c:extLst>
            <c:ext xmlns:c16="http://schemas.microsoft.com/office/drawing/2014/chart" uri="{C3380CC4-5D6E-409C-BE32-E72D297353CC}">
              <c16:uniqueId val="{00000001-75EF-4A8F-9FA7-5BBAD737466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66-4E5B-A148-21FDE6C9124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866-4E5B-A148-21FDE6C9124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2677.94</c:v>
                </c:pt>
                <c:pt idx="1">
                  <c:v>2724.84</c:v>
                </c:pt>
                <c:pt idx="2">
                  <c:v>2858.41</c:v>
                </c:pt>
                <c:pt idx="3">
                  <c:v>2776.51</c:v>
                </c:pt>
                <c:pt idx="4">
                  <c:v>2607.25</c:v>
                </c:pt>
              </c:numCache>
            </c:numRef>
          </c:val>
          <c:extLst>
            <c:ext xmlns:c16="http://schemas.microsoft.com/office/drawing/2014/chart" uri="{C3380CC4-5D6E-409C-BE32-E72D297353CC}">
              <c16:uniqueId val="{00000000-DFF8-4F23-ADFF-571049D1A1A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762.05</c:v>
                </c:pt>
                <c:pt idx="1">
                  <c:v>755.68</c:v>
                </c:pt>
                <c:pt idx="2">
                  <c:v>806.39</c:v>
                </c:pt>
                <c:pt idx="3">
                  <c:v>641.13</c:v>
                </c:pt>
                <c:pt idx="4">
                  <c:v>547.89</c:v>
                </c:pt>
              </c:numCache>
            </c:numRef>
          </c:val>
          <c:smooth val="0"/>
          <c:extLst>
            <c:ext xmlns:c16="http://schemas.microsoft.com/office/drawing/2014/chart" uri="{C3380CC4-5D6E-409C-BE32-E72D297353CC}">
              <c16:uniqueId val="{00000001-DFF8-4F23-ADFF-571049D1A1A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90.48</c:v>
                </c:pt>
                <c:pt idx="1">
                  <c:v>89.16</c:v>
                </c:pt>
                <c:pt idx="2">
                  <c:v>87.04</c:v>
                </c:pt>
                <c:pt idx="3">
                  <c:v>86.33</c:v>
                </c:pt>
                <c:pt idx="4">
                  <c:v>82.71</c:v>
                </c:pt>
              </c:numCache>
            </c:numRef>
          </c:val>
          <c:extLst>
            <c:ext xmlns:c16="http://schemas.microsoft.com/office/drawing/2014/chart" uri="{C3380CC4-5D6E-409C-BE32-E72D297353CC}">
              <c16:uniqueId val="{00000000-CAFE-4559-8006-D5C7487824E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92.61</c:v>
                </c:pt>
                <c:pt idx="1">
                  <c:v>91.41</c:v>
                </c:pt>
                <c:pt idx="2">
                  <c:v>96.26</c:v>
                </c:pt>
                <c:pt idx="3">
                  <c:v>90.92</c:v>
                </c:pt>
                <c:pt idx="4">
                  <c:v>76</c:v>
                </c:pt>
              </c:numCache>
            </c:numRef>
          </c:val>
          <c:smooth val="0"/>
          <c:extLst>
            <c:ext xmlns:c16="http://schemas.microsoft.com/office/drawing/2014/chart" uri="{C3380CC4-5D6E-409C-BE32-E72D297353CC}">
              <c16:uniqueId val="{00000001-CAFE-4559-8006-D5C7487824E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3180.99</c:v>
                </c:pt>
                <c:pt idx="1">
                  <c:v>2763.32</c:v>
                </c:pt>
                <c:pt idx="2">
                  <c:v>2657.36</c:v>
                </c:pt>
                <c:pt idx="3">
                  <c:v>2441.04</c:v>
                </c:pt>
                <c:pt idx="4">
                  <c:v>2127.13</c:v>
                </c:pt>
              </c:numCache>
            </c:numRef>
          </c:val>
          <c:extLst>
            <c:ext xmlns:c16="http://schemas.microsoft.com/office/drawing/2014/chart" uri="{C3380CC4-5D6E-409C-BE32-E72D297353CC}">
              <c16:uniqueId val="{00000000-1025-4364-B4EC-F4F28255785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1640.16</c:v>
                </c:pt>
                <c:pt idx="1">
                  <c:v>1521.05</c:v>
                </c:pt>
                <c:pt idx="2">
                  <c:v>1490.65</c:v>
                </c:pt>
                <c:pt idx="3">
                  <c:v>1312.67</c:v>
                </c:pt>
                <c:pt idx="4">
                  <c:v>1260.97</c:v>
                </c:pt>
              </c:numCache>
            </c:numRef>
          </c:val>
          <c:smooth val="0"/>
          <c:extLst>
            <c:ext xmlns:c16="http://schemas.microsoft.com/office/drawing/2014/chart" uri="{C3380CC4-5D6E-409C-BE32-E72D297353CC}">
              <c16:uniqueId val="{00000001-1025-4364-B4EC-F4F28255785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49.73</c:v>
                </c:pt>
                <c:pt idx="1">
                  <c:v>48.92</c:v>
                </c:pt>
                <c:pt idx="2">
                  <c:v>62.76</c:v>
                </c:pt>
                <c:pt idx="3">
                  <c:v>59.05</c:v>
                </c:pt>
                <c:pt idx="4">
                  <c:v>64.17</c:v>
                </c:pt>
              </c:numCache>
            </c:numRef>
          </c:val>
          <c:extLst>
            <c:ext xmlns:c16="http://schemas.microsoft.com/office/drawing/2014/chart" uri="{C3380CC4-5D6E-409C-BE32-E72D297353CC}">
              <c16:uniqueId val="{00000000-4F65-46E3-BA83-3351C460AE5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38.270000000000003</c:v>
                </c:pt>
                <c:pt idx="1">
                  <c:v>37.520000000000003</c:v>
                </c:pt>
                <c:pt idx="2">
                  <c:v>34.96</c:v>
                </c:pt>
                <c:pt idx="3">
                  <c:v>34.44</c:v>
                </c:pt>
                <c:pt idx="4">
                  <c:v>32.020000000000003</c:v>
                </c:pt>
              </c:numCache>
            </c:numRef>
          </c:val>
          <c:smooth val="0"/>
          <c:extLst>
            <c:ext xmlns:c16="http://schemas.microsoft.com/office/drawing/2014/chart" uri="{C3380CC4-5D6E-409C-BE32-E72D297353CC}">
              <c16:uniqueId val="{00000001-4F65-46E3-BA83-3351C460AE5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407.44</c:v>
                </c:pt>
                <c:pt idx="1">
                  <c:v>418.94</c:v>
                </c:pt>
                <c:pt idx="2">
                  <c:v>322.33</c:v>
                </c:pt>
                <c:pt idx="3">
                  <c:v>339.73</c:v>
                </c:pt>
                <c:pt idx="4">
                  <c:v>320.64999999999998</c:v>
                </c:pt>
              </c:numCache>
            </c:numRef>
          </c:val>
          <c:extLst>
            <c:ext xmlns:c16="http://schemas.microsoft.com/office/drawing/2014/chart" uri="{C3380CC4-5D6E-409C-BE32-E72D297353CC}">
              <c16:uniqueId val="{00000000-AABB-462C-BBA7-EFD646D4D06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486.77</c:v>
                </c:pt>
                <c:pt idx="1">
                  <c:v>502.1</c:v>
                </c:pt>
                <c:pt idx="2">
                  <c:v>539.07000000000005</c:v>
                </c:pt>
                <c:pt idx="3">
                  <c:v>541.80999999999995</c:v>
                </c:pt>
                <c:pt idx="4">
                  <c:v>592.49</c:v>
                </c:pt>
              </c:numCache>
            </c:numRef>
          </c:val>
          <c:smooth val="0"/>
          <c:extLst>
            <c:ext xmlns:c16="http://schemas.microsoft.com/office/drawing/2014/chart" uri="{C3380CC4-5D6E-409C-BE32-E72D297353CC}">
              <c16:uniqueId val="{00000001-AABB-462C-BBA7-EFD646D4D06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6"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青森県　十和田市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小規模集合排水処理</v>
      </c>
      <c r="Q8" s="70"/>
      <c r="R8" s="70"/>
      <c r="S8" s="70"/>
      <c r="T8" s="70"/>
      <c r="U8" s="70"/>
      <c r="V8" s="70"/>
      <c r="W8" s="70" t="str">
        <f>データ!L6</f>
        <v>I2</v>
      </c>
      <c r="X8" s="70"/>
      <c r="Y8" s="70"/>
      <c r="Z8" s="70"/>
      <c r="AA8" s="70"/>
      <c r="AB8" s="70"/>
      <c r="AC8" s="70"/>
      <c r="AD8" s="71" t="str">
        <f>データ!$M$6</f>
        <v>非設置</v>
      </c>
      <c r="AE8" s="71"/>
      <c r="AF8" s="71"/>
      <c r="AG8" s="71"/>
      <c r="AH8" s="71"/>
      <c r="AI8" s="71"/>
      <c r="AJ8" s="71"/>
      <c r="AK8" s="3"/>
      <c r="AL8" s="45">
        <f>データ!S6</f>
        <v>57361</v>
      </c>
      <c r="AM8" s="45"/>
      <c r="AN8" s="45"/>
      <c r="AO8" s="45"/>
      <c r="AP8" s="45"/>
      <c r="AQ8" s="45"/>
      <c r="AR8" s="45"/>
      <c r="AS8" s="45"/>
      <c r="AT8" s="44">
        <f>データ!T6</f>
        <v>725.65</v>
      </c>
      <c r="AU8" s="44"/>
      <c r="AV8" s="44"/>
      <c r="AW8" s="44"/>
      <c r="AX8" s="44"/>
      <c r="AY8" s="44"/>
      <c r="AZ8" s="44"/>
      <c r="BA8" s="44"/>
      <c r="BB8" s="44">
        <f>データ!U6</f>
        <v>79.05</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0.35</v>
      </c>
      <c r="J10" s="44"/>
      <c r="K10" s="44"/>
      <c r="L10" s="44"/>
      <c r="M10" s="44"/>
      <c r="N10" s="44"/>
      <c r="O10" s="44"/>
      <c r="P10" s="44">
        <f>データ!P6</f>
        <v>0.46</v>
      </c>
      <c r="Q10" s="44"/>
      <c r="R10" s="44"/>
      <c r="S10" s="44"/>
      <c r="T10" s="44"/>
      <c r="U10" s="44"/>
      <c r="V10" s="44"/>
      <c r="W10" s="44">
        <f>データ!Q6</f>
        <v>119.86</v>
      </c>
      <c r="X10" s="44"/>
      <c r="Y10" s="44"/>
      <c r="Z10" s="44"/>
      <c r="AA10" s="44"/>
      <c r="AB10" s="44"/>
      <c r="AC10" s="44"/>
      <c r="AD10" s="45">
        <f>データ!R6</f>
        <v>4045</v>
      </c>
      <c r="AE10" s="45"/>
      <c r="AF10" s="45"/>
      <c r="AG10" s="45"/>
      <c r="AH10" s="45"/>
      <c r="AI10" s="45"/>
      <c r="AJ10" s="45"/>
      <c r="AK10" s="2"/>
      <c r="AL10" s="45">
        <f>データ!V6</f>
        <v>264</v>
      </c>
      <c r="AM10" s="45"/>
      <c r="AN10" s="45"/>
      <c r="AO10" s="45"/>
      <c r="AP10" s="45"/>
      <c r="AQ10" s="45"/>
      <c r="AR10" s="45"/>
      <c r="AS10" s="45"/>
      <c r="AT10" s="44">
        <f>データ!W6</f>
        <v>0.24</v>
      </c>
      <c r="AU10" s="44"/>
      <c r="AV10" s="44"/>
      <c r="AW10" s="44"/>
      <c r="AX10" s="44"/>
      <c r="AY10" s="44"/>
      <c r="AZ10" s="44"/>
      <c r="BA10" s="44"/>
      <c r="BB10" s="44">
        <f>データ!X6</f>
        <v>1100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5" t="s">
        <v>114</v>
      </c>
      <c r="BM66" s="86"/>
      <c r="BN66" s="86"/>
      <c r="BO66" s="86"/>
      <c r="BP66" s="86"/>
      <c r="BQ66" s="86"/>
      <c r="BR66" s="86"/>
      <c r="BS66" s="86"/>
      <c r="BT66" s="86"/>
      <c r="BU66" s="86"/>
      <c r="BV66" s="86"/>
      <c r="BW66" s="86"/>
      <c r="BX66" s="86"/>
      <c r="BY66" s="86"/>
      <c r="BZ66" s="8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5"/>
      <c r="BM67" s="86"/>
      <c r="BN67" s="86"/>
      <c r="BO67" s="86"/>
      <c r="BP67" s="86"/>
      <c r="BQ67" s="86"/>
      <c r="BR67" s="86"/>
      <c r="BS67" s="86"/>
      <c r="BT67" s="86"/>
      <c r="BU67" s="86"/>
      <c r="BV67" s="86"/>
      <c r="BW67" s="86"/>
      <c r="BX67" s="86"/>
      <c r="BY67" s="86"/>
      <c r="BZ67" s="8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5"/>
      <c r="BM68" s="86"/>
      <c r="BN68" s="86"/>
      <c r="BO68" s="86"/>
      <c r="BP68" s="86"/>
      <c r="BQ68" s="86"/>
      <c r="BR68" s="86"/>
      <c r="BS68" s="86"/>
      <c r="BT68" s="86"/>
      <c r="BU68" s="86"/>
      <c r="BV68" s="86"/>
      <c r="BW68" s="86"/>
      <c r="BX68" s="86"/>
      <c r="BY68" s="86"/>
      <c r="BZ68" s="8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5"/>
      <c r="BM69" s="86"/>
      <c r="BN69" s="86"/>
      <c r="BO69" s="86"/>
      <c r="BP69" s="86"/>
      <c r="BQ69" s="86"/>
      <c r="BR69" s="86"/>
      <c r="BS69" s="86"/>
      <c r="BT69" s="86"/>
      <c r="BU69" s="86"/>
      <c r="BV69" s="86"/>
      <c r="BW69" s="86"/>
      <c r="BX69" s="86"/>
      <c r="BY69" s="86"/>
      <c r="BZ69" s="8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5"/>
      <c r="BM70" s="86"/>
      <c r="BN70" s="86"/>
      <c r="BO70" s="86"/>
      <c r="BP70" s="86"/>
      <c r="BQ70" s="86"/>
      <c r="BR70" s="86"/>
      <c r="BS70" s="86"/>
      <c r="BT70" s="86"/>
      <c r="BU70" s="86"/>
      <c r="BV70" s="86"/>
      <c r="BW70" s="86"/>
      <c r="BX70" s="86"/>
      <c r="BY70" s="86"/>
      <c r="BZ70" s="8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5"/>
      <c r="BM71" s="86"/>
      <c r="BN71" s="86"/>
      <c r="BO71" s="86"/>
      <c r="BP71" s="86"/>
      <c r="BQ71" s="86"/>
      <c r="BR71" s="86"/>
      <c r="BS71" s="86"/>
      <c r="BT71" s="86"/>
      <c r="BU71" s="86"/>
      <c r="BV71" s="86"/>
      <c r="BW71" s="86"/>
      <c r="BX71" s="86"/>
      <c r="BY71" s="86"/>
      <c r="BZ71" s="8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5"/>
      <c r="BM72" s="86"/>
      <c r="BN72" s="86"/>
      <c r="BO72" s="86"/>
      <c r="BP72" s="86"/>
      <c r="BQ72" s="86"/>
      <c r="BR72" s="86"/>
      <c r="BS72" s="86"/>
      <c r="BT72" s="86"/>
      <c r="BU72" s="86"/>
      <c r="BV72" s="86"/>
      <c r="BW72" s="86"/>
      <c r="BX72" s="86"/>
      <c r="BY72" s="86"/>
      <c r="BZ72" s="8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5"/>
      <c r="BM73" s="86"/>
      <c r="BN73" s="86"/>
      <c r="BO73" s="86"/>
      <c r="BP73" s="86"/>
      <c r="BQ73" s="86"/>
      <c r="BR73" s="86"/>
      <c r="BS73" s="86"/>
      <c r="BT73" s="86"/>
      <c r="BU73" s="86"/>
      <c r="BV73" s="86"/>
      <c r="BW73" s="86"/>
      <c r="BX73" s="86"/>
      <c r="BY73" s="86"/>
      <c r="BZ73" s="8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5"/>
      <c r="BM74" s="86"/>
      <c r="BN74" s="86"/>
      <c r="BO74" s="86"/>
      <c r="BP74" s="86"/>
      <c r="BQ74" s="86"/>
      <c r="BR74" s="86"/>
      <c r="BS74" s="86"/>
      <c r="BT74" s="86"/>
      <c r="BU74" s="86"/>
      <c r="BV74" s="86"/>
      <c r="BW74" s="86"/>
      <c r="BX74" s="86"/>
      <c r="BY74" s="86"/>
      <c r="BZ74" s="8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5"/>
      <c r="BM75" s="86"/>
      <c r="BN75" s="86"/>
      <c r="BO75" s="86"/>
      <c r="BP75" s="86"/>
      <c r="BQ75" s="86"/>
      <c r="BR75" s="86"/>
      <c r="BS75" s="86"/>
      <c r="BT75" s="86"/>
      <c r="BU75" s="86"/>
      <c r="BV75" s="86"/>
      <c r="BW75" s="86"/>
      <c r="BX75" s="86"/>
      <c r="BY75" s="86"/>
      <c r="BZ75" s="8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5"/>
      <c r="BM76" s="86"/>
      <c r="BN76" s="86"/>
      <c r="BO76" s="86"/>
      <c r="BP76" s="86"/>
      <c r="BQ76" s="86"/>
      <c r="BR76" s="86"/>
      <c r="BS76" s="86"/>
      <c r="BT76" s="86"/>
      <c r="BU76" s="86"/>
      <c r="BV76" s="86"/>
      <c r="BW76" s="86"/>
      <c r="BX76" s="86"/>
      <c r="BY76" s="86"/>
      <c r="BZ76" s="8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5"/>
      <c r="BM77" s="86"/>
      <c r="BN77" s="86"/>
      <c r="BO77" s="86"/>
      <c r="BP77" s="86"/>
      <c r="BQ77" s="86"/>
      <c r="BR77" s="86"/>
      <c r="BS77" s="86"/>
      <c r="BT77" s="86"/>
      <c r="BU77" s="86"/>
      <c r="BV77" s="86"/>
      <c r="BW77" s="86"/>
      <c r="BX77" s="86"/>
      <c r="BY77" s="86"/>
      <c r="BZ77" s="8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5"/>
      <c r="BM78" s="86"/>
      <c r="BN78" s="86"/>
      <c r="BO78" s="86"/>
      <c r="BP78" s="86"/>
      <c r="BQ78" s="86"/>
      <c r="BR78" s="86"/>
      <c r="BS78" s="86"/>
      <c r="BT78" s="86"/>
      <c r="BU78" s="86"/>
      <c r="BV78" s="86"/>
      <c r="BW78" s="86"/>
      <c r="BX78" s="86"/>
      <c r="BY78" s="86"/>
      <c r="BZ78" s="8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5"/>
      <c r="BM79" s="86"/>
      <c r="BN79" s="86"/>
      <c r="BO79" s="86"/>
      <c r="BP79" s="86"/>
      <c r="BQ79" s="86"/>
      <c r="BR79" s="86"/>
      <c r="BS79" s="86"/>
      <c r="BT79" s="86"/>
      <c r="BU79" s="86"/>
      <c r="BV79" s="86"/>
      <c r="BW79" s="86"/>
      <c r="BX79" s="86"/>
      <c r="BY79" s="86"/>
      <c r="BZ79" s="8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5"/>
      <c r="BM80" s="86"/>
      <c r="BN80" s="86"/>
      <c r="BO80" s="86"/>
      <c r="BP80" s="86"/>
      <c r="BQ80" s="86"/>
      <c r="BR80" s="86"/>
      <c r="BS80" s="86"/>
      <c r="BT80" s="86"/>
      <c r="BU80" s="86"/>
      <c r="BV80" s="86"/>
      <c r="BW80" s="86"/>
      <c r="BX80" s="86"/>
      <c r="BY80" s="86"/>
      <c r="BZ80" s="8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5"/>
      <c r="BM81" s="86"/>
      <c r="BN81" s="86"/>
      <c r="BO81" s="86"/>
      <c r="BP81" s="86"/>
      <c r="BQ81" s="86"/>
      <c r="BR81" s="86"/>
      <c r="BS81" s="86"/>
      <c r="BT81" s="86"/>
      <c r="BU81" s="86"/>
      <c r="BV81" s="86"/>
      <c r="BW81" s="86"/>
      <c r="BX81" s="86"/>
      <c r="BY81" s="86"/>
      <c r="BZ81" s="8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8"/>
      <c r="BM82" s="89"/>
      <c r="BN82" s="89"/>
      <c r="BO82" s="89"/>
      <c r="BP82" s="89"/>
      <c r="BQ82" s="89"/>
      <c r="BR82" s="89"/>
      <c r="BS82" s="89"/>
      <c r="BT82" s="89"/>
      <c r="BU82" s="89"/>
      <c r="BV82" s="89"/>
      <c r="BW82" s="89"/>
      <c r="BX82" s="89"/>
      <c r="BY82" s="89"/>
      <c r="BZ82" s="90"/>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EKRmwC5dyqLb0qDJz9Jm0Oi9L8KLK66QTza303VUcZIJEGefy4tp57sfzWLf0jzuFMNSqg+6fe1adLlaIqtgUw==" saltValue="2plwFBPV+DNL+KRE9POm0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22063</v>
      </c>
      <c r="D6" s="19">
        <f t="shared" si="3"/>
        <v>46</v>
      </c>
      <c r="E6" s="19">
        <f t="shared" si="3"/>
        <v>17</v>
      </c>
      <c r="F6" s="19">
        <f t="shared" si="3"/>
        <v>9</v>
      </c>
      <c r="G6" s="19">
        <f t="shared" si="3"/>
        <v>0</v>
      </c>
      <c r="H6" s="19" t="str">
        <f t="shared" si="3"/>
        <v>青森県　十和田市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0.35</v>
      </c>
      <c r="P6" s="20">
        <f t="shared" si="3"/>
        <v>0.46</v>
      </c>
      <c r="Q6" s="20">
        <f t="shared" si="3"/>
        <v>119.86</v>
      </c>
      <c r="R6" s="20">
        <f t="shared" si="3"/>
        <v>4045</v>
      </c>
      <c r="S6" s="20">
        <f t="shared" si="3"/>
        <v>57361</v>
      </c>
      <c r="T6" s="20">
        <f t="shared" si="3"/>
        <v>725.65</v>
      </c>
      <c r="U6" s="20">
        <f t="shared" si="3"/>
        <v>79.05</v>
      </c>
      <c r="V6" s="20">
        <f t="shared" si="3"/>
        <v>264</v>
      </c>
      <c r="W6" s="20">
        <f t="shared" si="3"/>
        <v>0.24</v>
      </c>
      <c r="X6" s="20">
        <f t="shared" si="3"/>
        <v>1100</v>
      </c>
      <c r="Y6" s="21">
        <f>IF(Y7="",NA(),Y7)</f>
        <v>98.07</v>
      </c>
      <c r="Z6" s="21">
        <f t="shared" ref="Z6:AH6" si="4">IF(Z7="",NA(),Z7)</f>
        <v>99.69</v>
      </c>
      <c r="AA6" s="21">
        <f t="shared" si="4"/>
        <v>108.68</v>
      </c>
      <c r="AB6" s="21">
        <f t="shared" si="4"/>
        <v>127.61</v>
      </c>
      <c r="AC6" s="21">
        <f t="shared" si="4"/>
        <v>140.4</v>
      </c>
      <c r="AD6" s="21">
        <f t="shared" si="4"/>
        <v>100.42</v>
      </c>
      <c r="AE6" s="21">
        <f t="shared" si="4"/>
        <v>98.03</v>
      </c>
      <c r="AF6" s="21">
        <f t="shared" si="4"/>
        <v>105.46</v>
      </c>
      <c r="AG6" s="21">
        <f t="shared" si="4"/>
        <v>109.38</v>
      </c>
      <c r="AH6" s="21">
        <f t="shared" si="4"/>
        <v>108.97</v>
      </c>
      <c r="AI6" s="20" t="str">
        <f>IF(AI7="","",IF(AI7="-","【-】","【"&amp;SUBSTITUTE(TEXT(AI7,"#,##0.00"),"-","△")&amp;"】"))</f>
        <v>【108.79】</v>
      </c>
      <c r="AJ6" s="21">
        <f>IF(AJ7="",NA(),AJ7)</f>
        <v>2677.94</v>
      </c>
      <c r="AK6" s="21">
        <f t="shared" ref="AK6:AS6" si="5">IF(AK7="",NA(),AK7)</f>
        <v>2724.84</v>
      </c>
      <c r="AL6" s="21">
        <f t="shared" si="5"/>
        <v>2858.41</v>
      </c>
      <c r="AM6" s="21">
        <f t="shared" si="5"/>
        <v>2776.51</v>
      </c>
      <c r="AN6" s="21">
        <f t="shared" si="5"/>
        <v>2607.25</v>
      </c>
      <c r="AO6" s="21">
        <f t="shared" si="5"/>
        <v>762.05</v>
      </c>
      <c r="AP6" s="21">
        <f t="shared" si="5"/>
        <v>755.68</v>
      </c>
      <c r="AQ6" s="21">
        <f t="shared" si="5"/>
        <v>806.39</v>
      </c>
      <c r="AR6" s="21">
        <f t="shared" si="5"/>
        <v>641.13</v>
      </c>
      <c r="AS6" s="21">
        <f t="shared" si="5"/>
        <v>547.89</v>
      </c>
      <c r="AT6" s="20" t="str">
        <f>IF(AT7="","",IF(AT7="-","【-】","【"&amp;SUBSTITUTE(TEXT(AT7,"#,##0.00"),"-","△")&amp;"】"))</f>
        <v>【541.72】</v>
      </c>
      <c r="AU6" s="21">
        <f>IF(AU7="",NA(),AU7)</f>
        <v>90.48</v>
      </c>
      <c r="AV6" s="21">
        <f t="shared" ref="AV6:BD6" si="6">IF(AV7="",NA(),AV7)</f>
        <v>89.16</v>
      </c>
      <c r="AW6" s="21">
        <f t="shared" si="6"/>
        <v>87.04</v>
      </c>
      <c r="AX6" s="21">
        <f t="shared" si="6"/>
        <v>86.33</v>
      </c>
      <c r="AY6" s="21">
        <f t="shared" si="6"/>
        <v>82.71</v>
      </c>
      <c r="AZ6" s="21">
        <f t="shared" si="6"/>
        <v>92.61</v>
      </c>
      <c r="BA6" s="21">
        <f t="shared" si="6"/>
        <v>91.41</v>
      </c>
      <c r="BB6" s="21">
        <f t="shared" si="6"/>
        <v>96.26</v>
      </c>
      <c r="BC6" s="21">
        <f t="shared" si="6"/>
        <v>90.92</v>
      </c>
      <c r="BD6" s="21">
        <f t="shared" si="6"/>
        <v>76</v>
      </c>
      <c r="BE6" s="20" t="str">
        <f>IF(BE7="","",IF(BE7="-","【-】","【"&amp;SUBSTITUTE(TEXT(BE7,"#,##0.00"),"-","△")&amp;"】"))</f>
        <v>【77.16】</v>
      </c>
      <c r="BF6" s="21">
        <f>IF(BF7="",NA(),BF7)</f>
        <v>3180.99</v>
      </c>
      <c r="BG6" s="21">
        <f t="shared" ref="BG6:BO6" si="7">IF(BG7="",NA(),BG7)</f>
        <v>2763.32</v>
      </c>
      <c r="BH6" s="21">
        <f t="shared" si="7"/>
        <v>2657.36</v>
      </c>
      <c r="BI6" s="21">
        <f t="shared" si="7"/>
        <v>2441.04</v>
      </c>
      <c r="BJ6" s="21">
        <f t="shared" si="7"/>
        <v>2127.13</v>
      </c>
      <c r="BK6" s="21">
        <f t="shared" si="7"/>
        <v>1640.16</v>
      </c>
      <c r="BL6" s="21">
        <f t="shared" si="7"/>
        <v>1521.05</v>
      </c>
      <c r="BM6" s="21">
        <f t="shared" si="7"/>
        <v>1490.65</v>
      </c>
      <c r="BN6" s="21">
        <f t="shared" si="7"/>
        <v>1312.67</v>
      </c>
      <c r="BO6" s="21">
        <f t="shared" si="7"/>
        <v>1260.97</v>
      </c>
      <c r="BP6" s="20" t="str">
        <f>IF(BP7="","",IF(BP7="-","【-】","【"&amp;SUBSTITUTE(TEXT(BP7,"#,##0.00"),"-","△")&amp;"】"))</f>
        <v>【1,269.43】</v>
      </c>
      <c r="BQ6" s="21">
        <f>IF(BQ7="",NA(),BQ7)</f>
        <v>49.73</v>
      </c>
      <c r="BR6" s="21">
        <f t="shared" ref="BR6:BZ6" si="8">IF(BR7="",NA(),BR7)</f>
        <v>48.92</v>
      </c>
      <c r="BS6" s="21">
        <f t="shared" si="8"/>
        <v>62.76</v>
      </c>
      <c r="BT6" s="21">
        <f t="shared" si="8"/>
        <v>59.05</v>
      </c>
      <c r="BU6" s="21">
        <f t="shared" si="8"/>
        <v>64.17</v>
      </c>
      <c r="BV6" s="21">
        <f t="shared" si="8"/>
        <v>38.270000000000003</v>
      </c>
      <c r="BW6" s="21">
        <f t="shared" si="8"/>
        <v>37.520000000000003</v>
      </c>
      <c r="BX6" s="21">
        <f t="shared" si="8"/>
        <v>34.96</v>
      </c>
      <c r="BY6" s="21">
        <f t="shared" si="8"/>
        <v>34.44</v>
      </c>
      <c r="BZ6" s="21">
        <f t="shared" si="8"/>
        <v>32.020000000000003</v>
      </c>
      <c r="CA6" s="20" t="str">
        <f>IF(CA7="","",IF(CA7="-","【-】","【"&amp;SUBSTITUTE(TEXT(CA7,"#,##0.00"),"-","△")&amp;"】"))</f>
        <v>【32.20】</v>
      </c>
      <c r="CB6" s="21">
        <f>IF(CB7="",NA(),CB7)</f>
        <v>407.44</v>
      </c>
      <c r="CC6" s="21">
        <f t="shared" ref="CC6:CK6" si="9">IF(CC7="",NA(),CC7)</f>
        <v>418.94</v>
      </c>
      <c r="CD6" s="21">
        <f t="shared" si="9"/>
        <v>322.33</v>
      </c>
      <c r="CE6" s="21">
        <f t="shared" si="9"/>
        <v>339.73</v>
      </c>
      <c r="CF6" s="21">
        <f t="shared" si="9"/>
        <v>320.64999999999998</v>
      </c>
      <c r="CG6" s="21">
        <f t="shared" si="9"/>
        <v>486.77</v>
      </c>
      <c r="CH6" s="21">
        <f t="shared" si="9"/>
        <v>502.1</v>
      </c>
      <c r="CI6" s="21">
        <f t="shared" si="9"/>
        <v>539.07000000000005</v>
      </c>
      <c r="CJ6" s="21">
        <f t="shared" si="9"/>
        <v>541.80999999999995</v>
      </c>
      <c r="CK6" s="21">
        <f t="shared" si="9"/>
        <v>592.49</v>
      </c>
      <c r="CL6" s="20" t="str">
        <f>IF(CL7="","",IF(CL7="-","【-】","【"&amp;SUBSTITUTE(TEXT(CL7,"#,##0.00"),"-","△")&amp;"】"))</f>
        <v>【588.46】</v>
      </c>
      <c r="CM6" s="21">
        <f>IF(CM7="",NA(),CM7)</f>
        <v>47.15</v>
      </c>
      <c r="CN6" s="21">
        <f t="shared" ref="CN6:CV6" si="10">IF(CN7="",NA(),CN7)</f>
        <v>46.34</v>
      </c>
      <c r="CO6" s="21">
        <f t="shared" si="10"/>
        <v>45.53</v>
      </c>
      <c r="CP6" s="21">
        <f t="shared" si="10"/>
        <v>43.8</v>
      </c>
      <c r="CQ6" s="21">
        <f t="shared" si="10"/>
        <v>37.19</v>
      </c>
      <c r="CR6" s="21">
        <f t="shared" si="10"/>
        <v>34.700000000000003</v>
      </c>
      <c r="CS6" s="21">
        <f t="shared" si="10"/>
        <v>46.83</v>
      </c>
      <c r="CT6" s="21">
        <f t="shared" si="10"/>
        <v>33.74</v>
      </c>
      <c r="CU6" s="21">
        <f t="shared" si="10"/>
        <v>32.979999999999997</v>
      </c>
      <c r="CV6" s="21">
        <f t="shared" si="10"/>
        <v>34.04</v>
      </c>
      <c r="CW6" s="20" t="str">
        <f>IF(CW7="","",IF(CW7="-","【-】","【"&amp;SUBSTITUTE(TEXT(CW7,"#,##0.00"),"-","△")&amp;"】"))</f>
        <v>【34.07】</v>
      </c>
      <c r="CX6" s="21">
        <f>IF(CX7="",NA(),CX7)</f>
        <v>97.65</v>
      </c>
      <c r="CY6" s="21">
        <f t="shared" ref="CY6:DG6" si="11">IF(CY7="",NA(),CY7)</f>
        <v>97.59</v>
      </c>
      <c r="CZ6" s="21">
        <f t="shared" si="11"/>
        <v>97.52</v>
      </c>
      <c r="DA6" s="21">
        <f t="shared" si="11"/>
        <v>97.76</v>
      </c>
      <c r="DB6" s="21">
        <f t="shared" si="11"/>
        <v>98.86</v>
      </c>
      <c r="DC6" s="21">
        <f t="shared" si="11"/>
        <v>90.04</v>
      </c>
      <c r="DD6" s="21">
        <f t="shared" si="11"/>
        <v>90.58</v>
      </c>
      <c r="DE6" s="21">
        <f t="shared" si="11"/>
        <v>90.11</v>
      </c>
      <c r="DF6" s="21">
        <f t="shared" si="11"/>
        <v>89.95</v>
      </c>
      <c r="DG6" s="21">
        <f t="shared" si="11"/>
        <v>90.07</v>
      </c>
      <c r="DH6" s="20" t="str">
        <f>IF(DH7="","",IF(DH7="-","【-】","【"&amp;SUBSTITUTE(TEXT(DH7,"#,##0.00"),"-","△")&amp;"】"))</f>
        <v>【89.95】</v>
      </c>
      <c r="DI6" s="21">
        <f>IF(DI7="",NA(),DI7)</f>
        <v>45.96</v>
      </c>
      <c r="DJ6" s="21">
        <f t="shared" ref="DJ6:DR6" si="12">IF(DJ7="",NA(),DJ7)</f>
        <v>48.6</v>
      </c>
      <c r="DK6" s="21">
        <f t="shared" si="12"/>
        <v>50.88</v>
      </c>
      <c r="DL6" s="21">
        <f t="shared" si="12"/>
        <v>52.45</v>
      </c>
      <c r="DM6" s="21">
        <f t="shared" si="12"/>
        <v>53.63</v>
      </c>
      <c r="DN6" s="21">
        <f t="shared" si="12"/>
        <v>29.28</v>
      </c>
      <c r="DO6" s="21">
        <f t="shared" si="12"/>
        <v>32.380000000000003</v>
      </c>
      <c r="DP6" s="21">
        <f t="shared" si="12"/>
        <v>35.24</v>
      </c>
      <c r="DQ6" s="21">
        <f t="shared" si="12"/>
        <v>36.090000000000003</v>
      </c>
      <c r="DR6" s="21">
        <f t="shared" si="12"/>
        <v>36.51</v>
      </c>
      <c r="DS6" s="20" t="str">
        <f>IF(DS7="","",IF(DS7="-","【-】","【"&amp;SUBSTITUTE(TEXT(DS7,"#,##0.00"),"-","△")&amp;"】"))</f>
        <v>【36.31】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2024</v>
      </c>
      <c r="C7" s="23">
        <v>22063</v>
      </c>
      <c r="D7" s="23">
        <v>46</v>
      </c>
      <c r="E7" s="23">
        <v>17</v>
      </c>
      <c r="F7" s="23">
        <v>9</v>
      </c>
      <c r="G7" s="23">
        <v>0</v>
      </c>
      <c r="H7" s="23" t="s">
        <v>96</v>
      </c>
      <c r="I7" s="23" t="s">
        <v>97</v>
      </c>
      <c r="J7" s="23" t="s">
        <v>98</v>
      </c>
      <c r="K7" s="23" t="s">
        <v>99</v>
      </c>
      <c r="L7" s="23" t="s">
        <v>100</v>
      </c>
      <c r="M7" s="23" t="s">
        <v>101</v>
      </c>
      <c r="N7" s="24" t="s">
        <v>102</v>
      </c>
      <c r="O7" s="24">
        <v>0.35</v>
      </c>
      <c r="P7" s="24">
        <v>0.46</v>
      </c>
      <c r="Q7" s="24">
        <v>119.86</v>
      </c>
      <c r="R7" s="24">
        <v>4045</v>
      </c>
      <c r="S7" s="24">
        <v>57361</v>
      </c>
      <c r="T7" s="24">
        <v>725.65</v>
      </c>
      <c r="U7" s="24">
        <v>79.05</v>
      </c>
      <c r="V7" s="24">
        <v>264</v>
      </c>
      <c r="W7" s="24">
        <v>0.24</v>
      </c>
      <c r="X7" s="24">
        <v>1100</v>
      </c>
      <c r="Y7" s="24">
        <v>98.07</v>
      </c>
      <c r="Z7" s="24">
        <v>99.69</v>
      </c>
      <c r="AA7" s="24">
        <v>108.68</v>
      </c>
      <c r="AB7" s="24">
        <v>127.61</v>
      </c>
      <c r="AC7" s="24">
        <v>140.4</v>
      </c>
      <c r="AD7" s="24">
        <v>100.42</v>
      </c>
      <c r="AE7" s="24">
        <v>98.03</v>
      </c>
      <c r="AF7" s="24">
        <v>105.46</v>
      </c>
      <c r="AG7" s="24">
        <v>109.38</v>
      </c>
      <c r="AH7" s="24">
        <v>108.97</v>
      </c>
      <c r="AI7" s="24">
        <v>108.79</v>
      </c>
      <c r="AJ7" s="24">
        <v>2677.94</v>
      </c>
      <c r="AK7" s="24">
        <v>2724.84</v>
      </c>
      <c r="AL7" s="24">
        <v>2858.41</v>
      </c>
      <c r="AM7" s="24">
        <v>2776.51</v>
      </c>
      <c r="AN7" s="24">
        <v>2607.25</v>
      </c>
      <c r="AO7" s="24">
        <v>762.05</v>
      </c>
      <c r="AP7" s="24">
        <v>755.68</v>
      </c>
      <c r="AQ7" s="24">
        <v>806.39</v>
      </c>
      <c r="AR7" s="24">
        <v>641.13</v>
      </c>
      <c r="AS7" s="24">
        <v>547.89</v>
      </c>
      <c r="AT7" s="24">
        <v>541.72</v>
      </c>
      <c r="AU7" s="24">
        <v>90.48</v>
      </c>
      <c r="AV7" s="24">
        <v>89.16</v>
      </c>
      <c r="AW7" s="24">
        <v>87.04</v>
      </c>
      <c r="AX7" s="24">
        <v>86.33</v>
      </c>
      <c r="AY7" s="24">
        <v>82.71</v>
      </c>
      <c r="AZ7" s="24">
        <v>92.61</v>
      </c>
      <c r="BA7" s="24">
        <v>91.41</v>
      </c>
      <c r="BB7" s="24">
        <v>96.26</v>
      </c>
      <c r="BC7" s="24">
        <v>90.92</v>
      </c>
      <c r="BD7" s="24">
        <v>76</v>
      </c>
      <c r="BE7" s="24">
        <v>77.16</v>
      </c>
      <c r="BF7" s="24">
        <v>3180.99</v>
      </c>
      <c r="BG7" s="24">
        <v>2763.32</v>
      </c>
      <c r="BH7" s="24">
        <v>2657.36</v>
      </c>
      <c r="BI7" s="24">
        <v>2441.04</v>
      </c>
      <c r="BJ7" s="24">
        <v>2127.13</v>
      </c>
      <c r="BK7" s="24">
        <v>1640.16</v>
      </c>
      <c r="BL7" s="24">
        <v>1521.05</v>
      </c>
      <c r="BM7" s="24">
        <v>1490.65</v>
      </c>
      <c r="BN7" s="24">
        <v>1312.67</v>
      </c>
      <c r="BO7" s="24">
        <v>1260.97</v>
      </c>
      <c r="BP7" s="24">
        <v>1269.43</v>
      </c>
      <c r="BQ7" s="24">
        <v>49.73</v>
      </c>
      <c r="BR7" s="24">
        <v>48.92</v>
      </c>
      <c r="BS7" s="24">
        <v>62.76</v>
      </c>
      <c r="BT7" s="24">
        <v>59.05</v>
      </c>
      <c r="BU7" s="24">
        <v>64.17</v>
      </c>
      <c r="BV7" s="24">
        <v>38.270000000000003</v>
      </c>
      <c r="BW7" s="24">
        <v>37.520000000000003</v>
      </c>
      <c r="BX7" s="24">
        <v>34.96</v>
      </c>
      <c r="BY7" s="24">
        <v>34.44</v>
      </c>
      <c r="BZ7" s="24">
        <v>32.020000000000003</v>
      </c>
      <c r="CA7" s="24">
        <v>32.200000000000003</v>
      </c>
      <c r="CB7" s="24">
        <v>407.44</v>
      </c>
      <c r="CC7" s="24">
        <v>418.94</v>
      </c>
      <c r="CD7" s="24">
        <v>322.33</v>
      </c>
      <c r="CE7" s="24">
        <v>339.73</v>
      </c>
      <c r="CF7" s="24">
        <v>320.64999999999998</v>
      </c>
      <c r="CG7" s="24">
        <v>486.77</v>
      </c>
      <c r="CH7" s="24">
        <v>502.1</v>
      </c>
      <c r="CI7" s="24">
        <v>539.07000000000005</v>
      </c>
      <c r="CJ7" s="24">
        <v>541.80999999999995</v>
      </c>
      <c r="CK7" s="24">
        <v>592.49</v>
      </c>
      <c r="CL7" s="24">
        <v>588.46</v>
      </c>
      <c r="CM7" s="24">
        <v>47.15</v>
      </c>
      <c r="CN7" s="24">
        <v>46.34</v>
      </c>
      <c r="CO7" s="24">
        <v>45.53</v>
      </c>
      <c r="CP7" s="24">
        <v>43.8</v>
      </c>
      <c r="CQ7" s="24">
        <v>37.19</v>
      </c>
      <c r="CR7" s="24">
        <v>34.700000000000003</v>
      </c>
      <c r="CS7" s="24">
        <v>46.83</v>
      </c>
      <c r="CT7" s="24">
        <v>33.74</v>
      </c>
      <c r="CU7" s="24">
        <v>32.979999999999997</v>
      </c>
      <c r="CV7" s="24">
        <v>34.04</v>
      </c>
      <c r="CW7" s="24">
        <v>34.07</v>
      </c>
      <c r="CX7" s="24">
        <v>97.65</v>
      </c>
      <c r="CY7" s="24">
        <v>97.59</v>
      </c>
      <c r="CZ7" s="24">
        <v>97.52</v>
      </c>
      <c r="DA7" s="24">
        <v>97.76</v>
      </c>
      <c r="DB7" s="24">
        <v>98.86</v>
      </c>
      <c r="DC7" s="24">
        <v>90.04</v>
      </c>
      <c r="DD7" s="24">
        <v>90.58</v>
      </c>
      <c r="DE7" s="24">
        <v>90.11</v>
      </c>
      <c r="DF7" s="24">
        <v>89.95</v>
      </c>
      <c r="DG7" s="24">
        <v>90.07</v>
      </c>
      <c r="DH7" s="24">
        <v>89.95</v>
      </c>
      <c r="DI7" s="24">
        <v>45.96</v>
      </c>
      <c r="DJ7" s="24">
        <v>48.6</v>
      </c>
      <c r="DK7" s="24">
        <v>50.88</v>
      </c>
      <c r="DL7" s="24">
        <v>52.45</v>
      </c>
      <c r="DM7" s="24">
        <v>53.63</v>
      </c>
      <c r="DN7" s="24">
        <v>29.28</v>
      </c>
      <c r="DO7" s="24">
        <v>32.380000000000003</v>
      </c>
      <c r="DP7" s="24">
        <v>35.24</v>
      </c>
      <c r="DQ7" s="24">
        <v>36.090000000000003</v>
      </c>
      <c r="DR7" s="24">
        <v>36.51</v>
      </c>
      <c r="DS7" s="24">
        <v>36.31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上下水道部 Office0001</cp:lastModifiedBy>
  <cp:lastPrinted>2026-01-27T07:14:14Z</cp:lastPrinted>
  <dcterms:created xsi:type="dcterms:W3CDTF">2025-12-23T06:27:47Z</dcterms:created>
  <dcterms:modified xsi:type="dcterms:W3CDTF">2026-01-27T07:14:15Z</dcterms:modified>
  <cp:category/>
</cp:coreProperties>
</file>