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twnas11\NasJyouGesuidou\管理課\02管理係\70-会計業務\06-経営比較分析表\R6\03 （提出用）経営比較分析表\"/>
    </mc:Choice>
  </mc:AlternateContent>
  <xr:revisionPtr revIDLastSave="0" documentId="13_ncr:1_{7AD2E096-B484-4FD0-87C2-5FDDA0063669}" xr6:coauthVersionLast="47" xr6:coauthVersionMax="47" xr10:uidLastSave="{00000000-0000-0000-0000-000000000000}"/>
  <workbookProtection workbookAlgorithmName="SHA-512" workbookHashValue="EGhfYkWwbYazKVkge0WdQUaJd+tPkSpUtMHKoLmtcECaxoByQKDwztkGWPda+q44XhUgc6UhsC9FK+xT1KobuQ==" workbookSaltValue="oIbwOBh37kEQ5SzTfEbppw==" workbookSpinCount="100000" lockStructure="1"/>
  <bookViews>
    <workbookView xWindow="28680" yWindow="-45" windowWidth="29040" windowHeight="15720" xr2:uid="{00000000-000D-0000-FFFF-FFFF00000000}"/>
  </bookViews>
  <sheets>
    <sheet name="法適用_下水道事業" sheetId="4" r:id="rId1"/>
    <sheet name="データ" sheetId="5" state="hidden" r:id="rId2"/>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P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<sst xmlns="http://schemas.openxmlformats.org/spreadsheetml/2006/main" count="231" uniqueCount="117">
  <si>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</si>
  <si>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</si>
  <si>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</si>
  <si>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</si>
  <si>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</si>
  <si>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</si>
  <si>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</si>
  <si>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</si>
  <si>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</si>
  <si>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</si>
  <si>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</si>
  <si>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</si>
  <si>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</si>
  <si>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</si>
  <si>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</si>
  <si>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</si>
  <si>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</si>
  <si>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</si>
  <si>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</si>
  <si>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</si>
  <si>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</si>
  <si>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</si>
  <si>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</si>
  <si>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</si>
  <si>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</si>
  <si>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</si>
  <si>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</si>
  <si>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</si>
  <si>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</si>
  <si>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</si>
  <si>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</si>
  <si>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</si>
  <si>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</si>
  <si>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</si>
  <si>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</si>
  <si>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</si>
  <si>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</si>
  <si>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</si>
  <si>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</si>
  <si>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</si>
  <si>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</si>
  <si>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</si>
  <si>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</si>
  <si>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</si>
  <si>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</si>
  <si>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</si>
  <si>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</si>
  <si>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</si>
  <si>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</si>
  <si>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</si>
  <si>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</si>
  <si>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</si>
  <si>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</si>
  <si>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</si>
  <si>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</si>
  <si>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</si>
  <si>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</si>
  <si>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</si>
  <si>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</si>
  <si>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</si>
  <si>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</si>
  <si>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</si>
  <si>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</si>
  <si>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</si>
  <si>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</si>
  <si>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</si>
  <si>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</si>
  <si>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</si>
  <si>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</si>
  <si>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</si>
  <si>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</si>
  <si>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</si>
  <si>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</si>
  <si>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</si>
  <si>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</si>
  <si>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</si>
  <si>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</si>
  <si>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</si>
  <si>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</si>
  <si>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</si>
  <si>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</si>
  <si>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</si>
  <si>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</si>
  <si>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</si>
  <si>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</si>
  <si>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</si>
  <si>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</si>
  <si>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</si>
  <si>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</si>
  <si>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</si>
  <si>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</si>
  <si>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</si>
  <si>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</si>
  <si>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</si>
  <si>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</si>
  <si>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</si>
  <si>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十和田市</t>
  </si>
  <si>
    <t>法適用</t>
  </si>
  <si>
    <t>下水道事業</t>
  </si>
  <si>
    <t>簡易排水</t>
  </si>
  <si>
    <t>J2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</si>
  <si>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</si>
  <si>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</si>
  <si>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</si>
  <si>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</si>
  <si>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</si>
  <si>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</si>
  <si>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</si>
  <si>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</si>
  <si>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</si>
  <si>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</si>
  <si>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</si>
  <si>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</si>
  <si>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</si>
  <si>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「有形固定資産減価償却率」は年々増加しており、類似団体より高い水準となっている。
「管渠老朽化率」「管渠改善率」は未だ０％であり、供用開始から30年であるため耐用年数（50年）を超えている管渠はない。</t>
    <rPh sb="31" eb="33">
      <t>スイジュン</t>
    </rPh>
    <rPh sb="50" eb="52">
      <t>カンキョ</t>
    </rPh>
    <rPh sb="52" eb="54">
      <t>カイゼン</t>
    </rPh>
    <rPh sb="54" eb="55">
      <t>リツ</t>
    </rPh>
    <phoneticPr fontId="4"/>
  </si>
  <si>
    <t>「経常収支比率」は分流式経費に係る一般会計からの繰入金が減少したことにより、前年度よりも不良な状態であり、類似団体と比較しても不良な状態となっている。
また、「累積欠損金比率」「流動比率」「経費回収率」「汚水処理原価」は維持管理に係る費用が増となったため、経常損失となり、前年度よりも不良な状態となっており、類似団体と比較しても不良な状態であるといえる。このことについては、処理区域が小さく維持管理に係る費用が多くなっているため、小規模の処理施設の効率的な維持管理方法等の検討が必要である。
「企業債残高対事業規模比率」は平成21年度に企業債完済により残高がないため、０％である。
「施設利用率」は前年度と同じであるが、前年に比べ類似団体より高い水準となった。
「水洗化率」は処理区域内人口全てが水洗便所を設置しているため、100％である。</t>
    <rPh sb="9" eb="11">
      <t>ブンリュウ</t>
    </rPh>
    <rPh sb="11" eb="12">
      <t>シキ</t>
    </rPh>
    <rPh sb="12" eb="14">
      <t>ケイヒ</t>
    </rPh>
    <rPh sb="15" eb="16">
      <t>カカ</t>
    </rPh>
    <rPh sb="17" eb="19">
      <t>イッパン</t>
    </rPh>
    <rPh sb="19" eb="21">
      <t>カイケイ</t>
    </rPh>
    <rPh sb="24" eb="26">
      <t>クリイレ</t>
    </rPh>
    <rPh sb="26" eb="27">
      <t>キン</t>
    </rPh>
    <rPh sb="28" eb="30">
      <t>ゲンショウ</t>
    </rPh>
    <rPh sb="38" eb="41">
      <t>ゼンネンド</t>
    </rPh>
    <rPh sb="44" eb="46">
      <t>フリョウ</t>
    </rPh>
    <rPh sb="47" eb="49">
      <t>ジョウタイ</t>
    </rPh>
    <rPh sb="53" eb="55">
      <t>ルイジ</t>
    </rPh>
    <rPh sb="55" eb="57">
      <t>ダンタイ</t>
    </rPh>
    <rPh sb="58" eb="60">
      <t>ヒカク</t>
    </rPh>
    <rPh sb="63" eb="65">
      <t>フリョウ</t>
    </rPh>
    <rPh sb="66" eb="68">
      <t>ジョウタイ</t>
    </rPh>
    <rPh sb="80" eb="82">
      <t>ルイセキ</t>
    </rPh>
    <rPh sb="82" eb="84">
      <t>ケッソン</t>
    </rPh>
    <rPh sb="84" eb="85">
      <t>キン</t>
    </rPh>
    <rPh sb="85" eb="87">
      <t>ヒリツ</t>
    </rPh>
    <rPh sb="89" eb="91">
      <t>リュウドウ</t>
    </rPh>
    <rPh sb="91" eb="93">
      <t>ヒリツ</t>
    </rPh>
    <rPh sb="95" eb="97">
      <t>ケイヒ</t>
    </rPh>
    <rPh sb="97" eb="99">
      <t>カイシュウ</t>
    </rPh>
    <rPh sb="99" eb="100">
      <t>リツ</t>
    </rPh>
    <rPh sb="102" eb="104">
      <t>オスイ</t>
    </rPh>
    <rPh sb="104" eb="106">
      <t>ショリ</t>
    </rPh>
    <rPh sb="106" eb="108">
      <t>ゲンカ</t>
    </rPh>
    <rPh sb="110" eb="112">
      <t>イジ</t>
    </rPh>
    <rPh sb="112" eb="114">
      <t>カンリ</t>
    </rPh>
    <rPh sb="115" eb="116">
      <t>カカ</t>
    </rPh>
    <rPh sb="117" eb="119">
      <t>ヒヨウ</t>
    </rPh>
    <rPh sb="120" eb="121">
      <t>ゾウ</t>
    </rPh>
    <rPh sb="128" eb="130">
      <t>ケイジョウ</t>
    </rPh>
    <rPh sb="130" eb="132">
      <t>ソンシツ</t>
    </rPh>
    <rPh sb="136" eb="139">
      <t>ゼンネンド</t>
    </rPh>
    <rPh sb="142" eb="144">
      <t>フリョウ</t>
    </rPh>
    <rPh sb="145" eb="147">
      <t>ジョウタイ</t>
    </rPh>
    <rPh sb="159" eb="161">
      <t>ヒカク</t>
    </rPh>
    <rPh sb="164" eb="166">
      <t>フリョウ</t>
    </rPh>
    <rPh sb="167" eb="169">
      <t>ジョウタイ</t>
    </rPh>
    <rPh sb="200" eb="201">
      <t>カカ</t>
    </rPh>
    <rPh sb="252" eb="253">
      <t>タイ</t>
    </rPh>
    <rPh sb="253" eb="255">
      <t>ジギョウ</t>
    </rPh>
    <rPh sb="255" eb="257">
      <t>キボ</t>
    </rPh>
    <rPh sb="257" eb="259">
      <t>ヒリツ</t>
    </rPh>
    <rPh sb="261" eb="263">
      <t>ヘイセイ</t>
    </rPh>
    <rPh sb="265" eb="267">
      <t>ネンド</t>
    </rPh>
    <rPh sb="268" eb="270">
      <t>キギョウ</t>
    </rPh>
    <rPh sb="270" eb="271">
      <t>サイ</t>
    </rPh>
    <rPh sb="271" eb="273">
      <t>カンサイ</t>
    </rPh>
    <rPh sb="276" eb="278">
      <t>ザンダカ</t>
    </rPh>
    <rPh sb="299" eb="302">
      <t>ゼンネンド</t>
    </rPh>
    <rPh sb="303" eb="304">
      <t>オナ</t>
    </rPh>
    <rPh sb="310" eb="312">
      <t>ゼンネン</t>
    </rPh>
    <rPh sb="313" eb="314">
      <t>クラ</t>
    </rPh>
    <rPh sb="321" eb="322">
      <t>タカ</t>
    </rPh>
    <rPh sb="323" eb="325">
      <t>スイジュン</t>
    </rPh>
    <rPh sb="338" eb="340">
      <t>ショリ</t>
    </rPh>
    <rPh sb="340" eb="342">
      <t>クイキ</t>
    </rPh>
    <rPh sb="342" eb="343">
      <t>ナイ</t>
    </rPh>
    <rPh sb="343" eb="345">
      <t>ジンコウ</t>
    </rPh>
    <rPh sb="345" eb="346">
      <t>スベ</t>
    </rPh>
    <rPh sb="348" eb="350">
      <t>スイセン</t>
    </rPh>
    <rPh sb="350" eb="352">
      <t>ベンジョ</t>
    </rPh>
    <rPh sb="353" eb="355">
      <t>セッチ</t>
    </rPh>
    <phoneticPr fontId="4"/>
  </si>
  <si>
    <t>　経営の健全性・効率性については、処理区域が小さく使用料の増加が見込めないため、小規模の処理施設においての効率的な維持管理方法等の検討を行い、経費の削減に努め、累積欠損金を減らしていかなければならない。
　老朽化の状況については、施設の状態と耐用年数を考慮しながら計画的に更新・改善工事に取り組んでいく必要がある。</t>
    <rPh sb="17" eb="19">
      <t>ショリ</t>
    </rPh>
    <rPh sb="19" eb="21">
      <t>クイキ</t>
    </rPh>
    <rPh sb="22" eb="23">
      <t>チイ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</si>
</sst>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09-407D-AA48-48A755DFA4D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909-407D-AA48-48A755DFA4D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33.33</c:v>
                </c:pt>
                <c:pt idx="1">
                  <c:v>26.67</c:v>
                </c:pt>
                <c:pt idx="2">
                  <c:v>26.67</c:v>
                </c:pt>
                <c:pt idx="3">
                  <c:v>26.67</c:v>
                </c:pt>
                <c:pt idx="4">
                  <c:v>26.67</c:v>
                </c:pt>
              </c:numCache>
            </c:numRef>
          </c:val>
          <c:extLst>
            <c:ext xmlns:c16="http://schemas.microsoft.com/office/drawing/2014/chart" uri="{C3380CC4-5D6E-409C-BE32-E72D297353CC}">
              <c16:uniqueId val="{00000000-F9EC-4A73-AB1D-463349E659C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26.11</c:v>
                </c:pt>
                <c:pt idx="1">
                  <c:v>24.44</c:v>
                </c:pt>
                <c:pt idx="2">
                  <c:v>25.16</c:v>
                </c:pt>
                <c:pt idx="3">
                  <c:v>26.69</c:v>
                </c:pt>
                <c:pt idx="4">
                  <c:v>22.94</c:v>
                </c:pt>
              </c:numCache>
            </c:numRef>
          </c:val>
          <c:smooth val="0"/>
          <c:extLst>
            <c:ext xmlns:c16="http://schemas.microsoft.com/office/drawing/2014/chart" uri="{C3380CC4-5D6E-409C-BE32-E72D297353CC}">
              <c16:uniqueId val="{00000001-F9EC-4A73-AB1D-463349E659C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913-4DFE-A928-97A84C4DAC5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94.97</c:v>
                </c:pt>
                <c:pt idx="1">
                  <c:v>95.52</c:v>
                </c:pt>
                <c:pt idx="2">
                  <c:v>95.65</c:v>
                </c:pt>
                <c:pt idx="3">
                  <c:v>94.53</c:v>
                </c:pt>
                <c:pt idx="4">
                  <c:v>95.5</c:v>
                </c:pt>
              </c:numCache>
            </c:numRef>
          </c:val>
          <c:smooth val="0"/>
          <c:extLst>
            <c:ext xmlns:c16="http://schemas.microsoft.com/office/drawing/2014/chart" uri="{C3380CC4-5D6E-409C-BE32-E72D297353CC}">
              <c16:uniqueId val="{00000001-2913-4DFE-A928-97A84C4DAC5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26.98</c:v>
                </c:pt>
                <c:pt idx="1">
                  <c:v>31.52</c:v>
                </c:pt>
                <c:pt idx="2">
                  <c:v>38.54</c:v>
                </c:pt>
                <c:pt idx="3">
                  <c:v>50.74</c:v>
                </c:pt>
                <c:pt idx="4">
                  <c:v>32.659999999999997</c:v>
                </c:pt>
              </c:numCache>
            </c:numRef>
          </c:val>
          <c:extLst>
            <c:ext xmlns:c16="http://schemas.microsoft.com/office/drawing/2014/chart" uri="{C3380CC4-5D6E-409C-BE32-E72D297353CC}">
              <c16:uniqueId val="{00000000-D578-4625-9112-567F69F1F07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88.54</c:v>
                </c:pt>
                <c:pt idx="1">
                  <c:v>84.34</c:v>
                </c:pt>
                <c:pt idx="2">
                  <c:v>84.44</c:v>
                </c:pt>
                <c:pt idx="3">
                  <c:v>87.21</c:v>
                </c:pt>
                <c:pt idx="4">
                  <c:v>92.31</c:v>
                </c:pt>
              </c:numCache>
            </c:numRef>
          </c:val>
          <c:smooth val="0"/>
          <c:extLst>
            <c:ext xmlns:c16="http://schemas.microsoft.com/office/drawing/2014/chart" uri="{C3380CC4-5D6E-409C-BE32-E72D297353CC}">
              <c16:uniqueId val="{00000001-D578-4625-9112-567F69F1F07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43.88</c:v>
                </c:pt>
                <c:pt idx="1">
                  <c:v>45.83</c:v>
                </c:pt>
                <c:pt idx="2">
                  <c:v>47.78</c:v>
                </c:pt>
                <c:pt idx="3">
                  <c:v>49.73</c:v>
                </c:pt>
                <c:pt idx="4">
                  <c:v>51.67</c:v>
                </c:pt>
              </c:numCache>
            </c:numRef>
          </c:val>
          <c:extLst>
            <c:ext xmlns:c16="http://schemas.microsoft.com/office/drawing/2014/chart" uri="{C3380CC4-5D6E-409C-BE32-E72D297353CC}">
              <c16:uniqueId val="{00000000-EAE2-4912-AC37-74EB99D472A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32.49</c:v>
                </c:pt>
                <c:pt idx="1">
                  <c:v>33.799999999999997</c:v>
                </c:pt>
                <c:pt idx="2">
                  <c:v>36.31</c:v>
                </c:pt>
                <c:pt idx="3">
                  <c:v>41.55</c:v>
                </c:pt>
                <c:pt idx="4">
                  <c:v>30.04</c:v>
                </c:pt>
              </c:numCache>
            </c:numRef>
          </c:val>
          <c:smooth val="0"/>
          <c:extLst>
            <c:ext xmlns:c16="http://schemas.microsoft.com/office/drawing/2014/chart" uri="{C3380CC4-5D6E-409C-BE32-E72D297353CC}">
              <c16:uniqueId val="{00000001-EAE2-4912-AC37-74EB99D472A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02-422E-A0BB-970CCC64DE2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902-422E-A0BB-970CCC64DE2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8595.06</c:v>
                </c:pt>
                <c:pt idx="1">
                  <c:v>9125.61</c:v>
                </c:pt>
                <c:pt idx="2">
                  <c:v>9992.24</c:v>
                </c:pt>
                <c:pt idx="3">
                  <c:v>10701.63</c:v>
                </c:pt>
                <c:pt idx="4">
                  <c:v>11464.06</c:v>
                </c:pt>
              </c:numCache>
            </c:numRef>
          </c:val>
          <c:extLst>
            <c:ext xmlns:c16="http://schemas.microsoft.com/office/drawing/2014/chart" uri="{C3380CC4-5D6E-409C-BE32-E72D297353CC}">
              <c16:uniqueId val="{00000000-9393-40F7-820D-14398D5E634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1351.99</c:v>
                </c:pt>
                <c:pt idx="1">
                  <c:v>1369.17</c:v>
                </c:pt>
                <c:pt idx="2">
                  <c:v>1482.59</c:v>
                </c:pt>
                <c:pt idx="3">
                  <c:v>1202.49</c:v>
                </c:pt>
                <c:pt idx="4">
                  <c:v>796.43</c:v>
                </c:pt>
              </c:numCache>
            </c:numRef>
          </c:val>
          <c:smooth val="0"/>
          <c:extLst>
            <c:ext xmlns:c16="http://schemas.microsoft.com/office/drawing/2014/chart" uri="{C3380CC4-5D6E-409C-BE32-E72D297353CC}">
              <c16:uniqueId val="{00000001-9393-40F7-820D-14398D5E634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164.75</c:v>
                </c:pt>
                <c:pt idx="1">
                  <c:v>154.07</c:v>
                </c:pt>
                <c:pt idx="2">
                  <c:v>161.58000000000001</c:v>
                </c:pt>
                <c:pt idx="3">
                  <c:v>150.26</c:v>
                </c:pt>
                <c:pt idx="4">
                  <c:v>132.54</c:v>
                </c:pt>
              </c:numCache>
            </c:numRef>
          </c:val>
          <c:extLst>
            <c:ext xmlns:c16="http://schemas.microsoft.com/office/drawing/2014/chart" uri="{C3380CC4-5D6E-409C-BE32-E72D297353CC}">
              <c16:uniqueId val="{00000000-1E24-4B36-973D-611DFD9390C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205.9</c:v>
                </c:pt>
                <c:pt idx="1">
                  <c:v>193.81</c:v>
                </c:pt>
                <c:pt idx="2">
                  <c:v>197.34</c:v>
                </c:pt>
                <c:pt idx="3">
                  <c:v>54.09</c:v>
                </c:pt>
                <c:pt idx="4">
                  <c:v>-5.05</c:v>
                </c:pt>
              </c:numCache>
            </c:numRef>
          </c:val>
          <c:smooth val="0"/>
          <c:extLst>
            <c:ext xmlns:c16="http://schemas.microsoft.com/office/drawing/2014/chart" uri="{C3380CC4-5D6E-409C-BE32-E72D297353CC}">
              <c16:uniqueId val="{00000001-1E24-4B36-973D-611DFD9390C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9C-4DCF-8B69-CE7E14028C1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126.26</c:v>
                </c:pt>
                <c:pt idx="1">
                  <c:v>113.17</c:v>
                </c:pt>
                <c:pt idx="2">
                  <c:v>160.77000000000001</c:v>
                </c:pt>
                <c:pt idx="3">
                  <c:v>142.38</c:v>
                </c:pt>
                <c:pt idx="4">
                  <c:v>168.98</c:v>
                </c:pt>
              </c:numCache>
            </c:numRef>
          </c:val>
          <c:smooth val="0"/>
          <c:extLst>
            <c:ext xmlns:c16="http://schemas.microsoft.com/office/drawing/2014/chart" uri="{C3380CC4-5D6E-409C-BE32-E72D297353CC}">
              <c16:uniqueId val="{00000001-969C-4DCF-8B69-CE7E14028C1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22.18</c:v>
                </c:pt>
                <c:pt idx="1">
                  <c:v>21.98</c:v>
                </c:pt>
                <c:pt idx="2">
                  <c:v>21.35</c:v>
                </c:pt>
                <c:pt idx="3">
                  <c:v>21.37</c:v>
                </c:pt>
                <c:pt idx="4">
                  <c:v>20.07</c:v>
                </c:pt>
              </c:numCache>
            </c:numRef>
          </c:val>
          <c:extLst>
            <c:ext xmlns:c16="http://schemas.microsoft.com/office/drawing/2014/chart" uri="{C3380CC4-5D6E-409C-BE32-E72D297353CC}">
              <c16:uniqueId val="{00000000-6A18-49CE-BE2B-A3C057B26C5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35.869999999999997</c:v>
                </c:pt>
                <c:pt idx="1">
                  <c:v>31.6</c:v>
                </c:pt>
                <c:pt idx="2">
                  <c:v>30.19</c:v>
                </c:pt>
                <c:pt idx="3">
                  <c:v>27.52</c:v>
                </c:pt>
                <c:pt idx="4">
                  <c:v>22.28</c:v>
                </c:pt>
              </c:numCache>
            </c:numRef>
          </c:val>
          <c:smooth val="0"/>
          <c:extLst>
            <c:ext xmlns:c16="http://schemas.microsoft.com/office/drawing/2014/chart" uri="{C3380CC4-5D6E-409C-BE32-E72D297353CC}">
              <c16:uniqueId val="{00000001-6A18-49CE-BE2B-A3C057B26C5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922.93</c:v>
                </c:pt>
                <c:pt idx="1">
                  <c:v>949.93</c:v>
                </c:pt>
                <c:pt idx="2">
                  <c:v>967.65</c:v>
                </c:pt>
                <c:pt idx="3">
                  <c:v>984.06</c:v>
                </c:pt>
                <c:pt idx="4">
                  <c:v>1188.78</c:v>
                </c:pt>
              </c:numCache>
            </c:numRef>
          </c:val>
          <c:extLst>
            <c:ext xmlns:c16="http://schemas.microsoft.com/office/drawing/2014/chart" uri="{C3380CC4-5D6E-409C-BE32-E72D297353CC}">
              <c16:uniqueId val="{00000000-F702-4D8A-9B79-25AE747DB9B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528.78</c:v>
                </c:pt>
                <c:pt idx="1">
                  <c:v>596.92999999999995</c:v>
                </c:pt>
                <c:pt idx="2">
                  <c:v>631.54999999999995</c:v>
                </c:pt>
                <c:pt idx="3">
                  <c:v>659.63</c:v>
                </c:pt>
                <c:pt idx="4">
                  <c:v>807.61</c:v>
                </c:pt>
              </c:numCache>
            </c:numRef>
          </c:val>
          <c:smooth val="0"/>
          <c:extLst>
            <c:ext xmlns:c16="http://schemas.microsoft.com/office/drawing/2014/chart" uri="{C3380CC4-5D6E-409C-BE32-E72D297353CC}">
              <c16:uniqueId val="{00000001-F702-4D8A-9B79-25AE747DB9B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【24.25】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【817.45】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6"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青森県　十和田市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簡易排水</v>
      </c>
      <c r="Q8" s="64"/>
      <c r="R8" s="64"/>
      <c r="S8" s="64"/>
      <c r="T8" s="64"/>
      <c r="U8" s="64"/>
      <c r="V8" s="64"/>
      <c r="W8" s="64" t="str">
        <f>データ!L6</f>
        <v>J2</v>
      </c>
      <c r="X8" s="64"/>
      <c r="Y8" s="64"/>
      <c r="Z8" s="64"/>
      <c r="AA8" s="64"/>
      <c r="AB8" s="64"/>
      <c r="AC8" s="64"/>
      <c r="AD8" s="65" t="str">
        <f>データ!$M$6</f>
        <v>非設置</v>
      </c>
      <c r="AE8" s="65"/>
      <c r="AF8" s="65"/>
      <c r="AG8" s="65"/>
      <c r="AH8" s="65"/>
      <c r="AI8" s="65"/>
      <c r="AJ8" s="65"/>
      <c r="AK8" s="3"/>
      <c r="AL8" s="45">
        <f>データ!S6</f>
        <v>57361</v>
      </c>
      <c r="AM8" s="45"/>
      <c r="AN8" s="45"/>
      <c r="AO8" s="45"/>
      <c r="AP8" s="45"/>
      <c r="AQ8" s="45"/>
      <c r="AR8" s="45"/>
      <c r="AS8" s="45"/>
      <c r="AT8" s="44">
        <f>データ!T6</f>
        <v>725.65</v>
      </c>
      <c r="AU8" s="44"/>
      <c r="AV8" s="44"/>
      <c r="AW8" s="44"/>
      <c r="AX8" s="44"/>
      <c r="AY8" s="44"/>
      <c r="AZ8" s="44"/>
      <c r="BA8" s="44"/>
      <c r="BB8" s="44">
        <f>データ!U6</f>
        <v>79.05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96.44</v>
      </c>
      <c r="J10" s="44"/>
      <c r="K10" s="44"/>
      <c r="L10" s="44"/>
      <c r="M10" s="44"/>
      <c r="N10" s="44"/>
      <c r="O10" s="44"/>
      <c r="P10" s="44">
        <f>データ!P6</f>
        <v>0.08</v>
      </c>
      <c r="Q10" s="44"/>
      <c r="R10" s="44"/>
      <c r="S10" s="44"/>
      <c r="T10" s="44"/>
      <c r="U10" s="44"/>
      <c r="V10" s="44"/>
      <c r="W10" s="44">
        <f>データ!Q6</f>
        <v>94.72</v>
      </c>
      <c r="X10" s="44"/>
      <c r="Y10" s="44"/>
      <c r="Z10" s="44"/>
      <c r="AA10" s="44"/>
      <c r="AB10" s="44"/>
      <c r="AC10" s="44"/>
      <c r="AD10" s="45">
        <f>データ!R6</f>
        <v>4045</v>
      </c>
      <c r="AE10" s="45"/>
      <c r="AF10" s="45"/>
      <c r="AG10" s="45"/>
      <c r="AH10" s="45"/>
      <c r="AI10" s="45"/>
      <c r="AJ10" s="45"/>
      <c r="AK10" s="2"/>
      <c r="AL10" s="45">
        <f>データ!V6</f>
        <v>43</v>
      </c>
      <c r="AM10" s="45"/>
      <c r="AN10" s="45"/>
      <c r="AO10" s="45"/>
      <c r="AP10" s="45"/>
      <c r="AQ10" s="45"/>
      <c r="AR10" s="45"/>
      <c r="AS10" s="45"/>
      <c r="AT10" s="44">
        <f>データ!W6</f>
        <v>0.06</v>
      </c>
      <c r="AU10" s="44"/>
      <c r="AV10" s="44"/>
      <c r="AW10" s="44"/>
      <c r="AX10" s="44"/>
      <c r="AY10" s="44"/>
      <c r="AZ10" s="44"/>
      <c r="BA10" s="44"/>
      <c r="BB10" s="44">
        <f>データ!X6</f>
        <v>716.67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116</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【94.65】</v>
      </c>
      <c r="F85" s="12" t="str">
        <f>データ!AT6</f>
        <v>【657.67】</v>
      </c>
      <c r="G85" s="12" t="str">
        <f>データ!BE6</f>
        <v>【134.46】</v>
      </c>
      <c r="H85" s="12" t="str">
        <f>データ!BP6</f>
        <v>【144.63】</v>
      </c>
      <c r="I85" s="12" t="str">
        <f>データ!CA6</f>
        <v>【22.84】</v>
      </c>
      <c r="J85" s="12" t="str">
        <f>データ!CL6</f>
        <v>【817.45】</v>
      </c>
      <c r="K85" s="12" t="str">
        <f>データ!CW6</f>
        <v>【24.25】</v>
      </c>
      <c r="L85" s="12" t="str">
        <f>データ!DH6</f>
        <v>【96.90】</v>
      </c>
      <c r="M85" s="12" t="str">
        <f>データ!DS6</f>
        <v>【34.56】</v>
      </c>
      <c r="N85" s="12" t="str">
        <f>データ!ED6</f>
        <v>【0.00】</v>
      </c>
      <c r="O85" s="12" t="str">
        <f>データ!EO6</f>
        <v>【0.00】</v>
      </c>
    </row>
  </sheetData>
  <sheetProtection algorithmName="SHA-512" hashValue="zDMgQgPD/UPmVTy5p3AqK0tt0L3oFgkq3jGOrZii8lhquIKsNpqBEgK1hJatMUig43gNDQiP4cBecmKAvvx9Vw==" saltValue="KYkqAzCHNwAYm9ibn+ffR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22063</v>
      </c>
      <c r="D6" s="19">
        <f t="shared" si="3"/>
        <v>46</v>
      </c>
      <c r="E6" s="19">
        <f t="shared" si="3"/>
        <v>17</v>
      </c>
      <c r="F6" s="19">
        <f t="shared" si="3"/>
        <v>8</v>
      </c>
      <c r="G6" s="19">
        <f t="shared" si="3"/>
        <v>0</v>
      </c>
      <c r="H6" s="19" t="str">
        <f t="shared" si="3"/>
        <v>青森県　十和田市</v>
      </c>
      <c r="I6" s="19" t="str">
        <f t="shared" si="3"/>
        <v>法適用</v>
      </c>
      <c r="J6" s="19" t="str">
        <f t="shared" si="3"/>
        <v>下水道事業</v>
      </c>
      <c r="K6" s="19" t="str">
        <f t="shared" si="3"/>
        <v>簡易排水</v>
      </c>
      <c r="L6" s="19" t="str">
        <f t="shared" si="3"/>
        <v>J2</v>
      </c>
      <c r="M6" s="19" t="str">
        <f t="shared" si="3"/>
        <v>非設置</v>
      </c>
      <c r="N6" s="20" t="str">
        <f t="shared" si="3"/>
        <v>-</v>
      </c>
      <c r="O6" s="20">
        <f t="shared" si="3"/>
        <v>96.44</v>
      </c>
      <c r="P6" s="20">
        <f t="shared" si="3"/>
        <v>0.08</v>
      </c>
      <c r="Q6" s="20">
        <f t="shared" si="3"/>
        <v>94.72</v>
      </c>
      <c r="R6" s="20">
        <f t="shared" si="3"/>
        <v>4045</v>
      </c>
      <c r="S6" s="20">
        <f t="shared" si="3"/>
        <v>57361</v>
      </c>
      <c r="T6" s="20">
        <f t="shared" si="3"/>
        <v>725.65</v>
      </c>
      <c r="U6" s="20">
        <f t="shared" si="3"/>
        <v>79.05</v>
      </c>
      <c r="V6" s="20">
        <f t="shared" si="3"/>
        <v>43</v>
      </c>
      <c r="W6" s="20">
        <f t="shared" si="3"/>
        <v>0.06</v>
      </c>
      <c r="X6" s="20">
        <f t="shared" si="3"/>
        <v>716.67</v>
      </c>
      <c r="Y6" s="21">
        <f>IF(Y7="",NA(),Y7)</f>
        <v>26.98</v>
      </c>
      <c r="Z6" s="21">
        <f t="shared" ref="Z6:AH6" si="4">IF(Z7="",NA(),Z7)</f>
        <v>31.52</v>
      </c>
      <c r="AA6" s="21">
        <f t="shared" si="4"/>
        <v>38.54</v>
      </c>
      <c r="AB6" s="21">
        <f t="shared" si="4"/>
        <v>50.74</v>
      </c>
      <c r="AC6" s="21">
        <f t="shared" si="4"/>
        <v>32.659999999999997</v>
      </c>
      <c r="AD6" s="21">
        <f t="shared" si="4"/>
        <v>88.54</v>
      </c>
      <c r="AE6" s="21">
        <f t="shared" si="4"/>
        <v>84.34</v>
      </c>
      <c r="AF6" s="21">
        <f t="shared" si="4"/>
        <v>84.44</v>
      </c>
      <c r="AG6" s="21">
        <f t="shared" si="4"/>
        <v>87.21</v>
      </c>
      <c r="AH6" s="21">
        <f t="shared" si="4"/>
        <v>92.31</v>
      </c>
      <c r="AI6" s="20" t="str">
        <f>IF(AI7="","",IF(AI7="-","【-】","【"&amp;SUBSTITUTE(TEXT(AI7,"#,##0.00"),"-","△")&amp;"】"))</f>
        <v>【94.65】</v>
      </c>
      <c r="AJ6" s="21">
        <f>IF(AJ7="",NA(),AJ7)</f>
        <v>8595.06</v>
      </c>
      <c r="AK6" s="21">
        <f t="shared" ref="AK6:AS6" si="5">IF(AK7="",NA(),AK7)</f>
        <v>9125.61</v>
      </c>
      <c r="AL6" s="21">
        <f t="shared" si="5"/>
        <v>9992.24</v>
      </c>
      <c r="AM6" s="21">
        <f t="shared" si="5"/>
        <v>10701.63</v>
      </c>
      <c r="AN6" s="21">
        <f t="shared" si="5"/>
        <v>11464.06</v>
      </c>
      <c r="AO6" s="21">
        <f t="shared" si="5"/>
        <v>1351.99</v>
      </c>
      <c r="AP6" s="21">
        <f t="shared" si="5"/>
        <v>1369.17</v>
      </c>
      <c r="AQ6" s="21">
        <f t="shared" si="5"/>
        <v>1482.59</v>
      </c>
      <c r="AR6" s="21">
        <f t="shared" si="5"/>
        <v>1202.49</v>
      </c>
      <c r="AS6" s="21">
        <f t="shared" si="5"/>
        <v>796.43</v>
      </c>
      <c r="AT6" s="20" t="str">
        <f>IF(AT7="","",IF(AT7="-","【-】","【"&amp;SUBSTITUTE(TEXT(AT7,"#,##0.00"),"-","△")&amp;"】"))</f>
        <v>【657.67】</v>
      </c>
      <c r="AU6" s="21">
        <f>IF(AU7="",NA(),AU7)</f>
        <v>164.75</v>
      </c>
      <c r="AV6" s="21">
        <f t="shared" ref="AV6:BD6" si="6">IF(AV7="",NA(),AV7)</f>
        <v>154.07</v>
      </c>
      <c r="AW6" s="21">
        <f t="shared" si="6"/>
        <v>161.58000000000001</v>
      </c>
      <c r="AX6" s="21">
        <f t="shared" si="6"/>
        <v>150.26</v>
      </c>
      <c r="AY6" s="21">
        <f t="shared" si="6"/>
        <v>132.54</v>
      </c>
      <c r="AZ6" s="21">
        <f t="shared" si="6"/>
        <v>205.9</v>
      </c>
      <c r="BA6" s="21">
        <f t="shared" si="6"/>
        <v>193.81</v>
      </c>
      <c r="BB6" s="21">
        <f t="shared" si="6"/>
        <v>197.34</v>
      </c>
      <c r="BC6" s="21">
        <f t="shared" si="6"/>
        <v>54.09</v>
      </c>
      <c r="BD6" s="21">
        <f t="shared" si="6"/>
        <v>-5.05</v>
      </c>
      <c r="BE6" s="20" t="str">
        <f>IF(BE7="","",IF(BE7="-","【-】","【"&amp;SUBSTITUTE(TEXT(BE7,"#,##0.00"),"-","△")&amp;"】"))</f>
        <v>【134.46】</v>
      </c>
      <c r="BF6" s="20">
        <f>IF(BF7="",NA(),BF7)</f>
        <v>0</v>
      </c>
      <c r="BG6" s="20">
        <f t="shared" ref="BG6:BO6" si="7">IF(BG7="",NA(),BG7)</f>
        <v>0</v>
      </c>
      <c r="BH6" s="20">
        <f t="shared" si="7"/>
        <v>0</v>
      </c>
      <c r="BI6" s="20">
        <f t="shared" si="7"/>
        <v>0</v>
      </c>
      <c r="BJ6" s="20">
        <f t="shared" si="7"/>
        <v>0</v>
      </c>
      <c r="BK6" s="21">
        <f t="shared" si="7"/>
        <v>126.26</v>
      </c>
      <c r="BL6" s="21">
        <f t="shared" si="7"/>
        <v>113.17</v>
      </c>
      <c r="BM6" s="21">
        <f t="shared" si="7"/>
        <v>160.77000000000001</v>
      </c>
      <c r="BN6" s="21">
        <f t="shared" si="7"/>
        <v>142.38</v>
      </c>
      <c r="BO6" s="21">
        <f t="shared" si="7"/>
        <v>168.98</v>
      </c>
      <c r="BP6" s="20" t="str">
        <f>IF(BP7="","",IF(BP7="-","【-】","【"&amp;SUBSTITUTE(TEXT(BP7,"#,##0.00"),"-","△")&amp;"】"))</f>
        <v>【144.63】</v>
      </c>
      <c r="BQ6" s="21">
        <f>IF(BQ7="",NA(),BQ7)</f>
        <v>22.18</v>
      </c>
      <c r="BR6" s="21">
        <f t="shared" ref="BR6:BZ6" si="8">IF(BR7="",NA(),BR7)</f>
        <v>21.98</v>
      </c>
      <c r="BS6" s="21">
        <f t="shared" si="8"/>
        <v>21.35</v>
      </c>
      <c r="BT6" s="21">
        <f t="shared" si="8"/>
        <v>21.37</v>
      </c>
      <c r="BU6" s="21">
        <f t="shared" si="8"/>
        <v>20.07</v>
      </c>
      <c r="BV6" s="21">
        <f t="shared" si="8"/>
        <v>35.869999999999997</v>
      </c>
      <c r="BW6" s="21">
        <f t="shared" si="8"/>
        <v>31.6</v>
      </c>
      <c r="BX6" s="21">
        <f t="shared" si="8"/>
        <v>30.19</v>
      </c>
      <c r="BY6" s="21">
        <f t="shared" si="8"/>
        <v>27.52</v>
      </c>
      <c r="BZ6" s="21">
        <f t="shared" si="8"/>
        <v>22.28</v>
      </c>
      <c r="CA6" s="20" t="str">
        <f>IF(CA7="","",IF(CA7="-","【-】","【"&amp;SUBSTITUTE(TEXT(CA7,"#,##0.00"),"-","△")&amp;"】"))</f>
        <v>【22.84】</v>
      </c>
      <c r="CB6" s="21">
        <f>IF(CB7="",NA(),CB7)</f>
        <v>922.93</v>
      </c>
      <c r="CC6" s="21">
        <f t="shared" ref="CC6:CK6" si="9">IF(CC7="",NA(),CC7)</f>
        <v>949.93</v>
      </c>
      <c r="CD6" s="21">
        <f t="shared" si="9"/>
        <v>967.65</v>
      </c>
      <c r="CE6" s="21">
        <f t="shared" si="9"/>
        <v>984.06</v>
      </c>
      <c r="CF6" s="21">
        <f t="shared" si="9"/>
        <v>1188.78</v>
      </c>
      <c r="CG6" s="21">
        <f t="shared" si="9"/>
        <v>528.78</v>
      </c>
      <c r="CH6" s="21">
        <f t="shared" si="9"/>
        <v>596.92999999999995</v>
      </c>
      <c r="CI6" s="21">
        <f t="shared" si="9"/>
        <v>631.54999999999995</v>
      </c>
      <c r="CJ6" s="21">
        <f t="shared" si="9"/>
        <v>659.63</v>
      </c>
      <c r="CK6" s="21">
        <f t="shared" si="9"/>
        <v>807.61</v>
      </c>
      <c r="CL6" s="20" t="str">
        <f>IF(CL7="","",IF(CL7="-","【-】","【"&amp;SUBSTITUTE(TEXT(CL7,"#,##0.00"),"-","△")&amp;"】"))</f>
        <v>【817.45】</v>
      </c>
      <c r="CM6" s="21">
        <f>IF(CM7="",NA(),CM7)</f>
        <v>33.33</v>
      </c>
      <c r="CN6" s="21">
        <f t="shared" ref="CN6:CV6" si="10">IF(CN7="",NA(),CN7)</f>
        <v>26.67</v>
      </c>
      <c r="CO6" s="21">
        <f t="shared" si="10"/>
        <v>26.67</v>
      </c>
      <c r="CP6" s="21">
        <f t="shared" si="10"/>
        <v>26.67</v>
      </c>
      <c r="CQ6" s="21">
        <f t="shared" si="10"/>
        <v>26.67</v>
      </c>
      <c r="CR6" s="21">
        <f t="shared" si="10"/>
        <v>26.11</v>
      </c>
      <c r="CS6" s="21">
        <f t="shared" si="10"/>
        <v>24.44</v>
      </c>
      <c r="CT6" s="21">
        <f t="shared" si="10"/>
        <v>25.16</v>
      </c>
      <c r="CU6" s="21">
        <f t="shared" si="10"/>
        <v>26.69</v>
      </c>
      <c r="CV6" s="21">
        <f t="shared" si="10"/>
        <v>22.94</v>
      </c>
      <c r="CW6" s="20" t="str">
        <f>IF(CW7="","",IF(CW7="-","【-】","【"&amp;SUBSTITUTE(TEXT(CW7,"#,##0.00"),"-","△")&amp;"】"))</f>
        <v>【24.25】</v>
      </c>
      <c r="CX6" s="21">
        <f>IF(CX7="",NA(),CX7)</f>
        <v>100</v>
      </c>
      <c r="CY6" s="21">
        <f t="shared" ref="CY6:DG6" si="11">IF(CY7="",NA(),CY7)</f>
        <v>100</v>
      </c>
      <c r="CZ6" s="21">
        <f t="shared" si="11"/>
        <v>100</v>
      </c>
      <c r="DA6" s="21">
        <f t="shared" si="11"/>
        <v>100</v>
      </c>
      <c r="DB6" s="21">
        <f t="shared" si="11"/>
        <v>100</v>
      </c>
      <c r="DC6" s="21">
        <f t="shared" si="11"/>
        <v>94.97</v>
      </c>
      <c r="DD6" s="21">
        <f t="shared" si="11"/>
        <v>95.52</v>
      </c>
      <c r="DE6" s="21">
        <f t="shared" si="11"/>
        <v>95.65</v>
      </c>
      <c r="DF6" s="21">
        <f t="shared" si="11"/>
        <v>94.53</v>
      </c>
      <c r="DG6" s="21">
        <f t="shared" si="11"/>
        <v>95.5</v>
      </c>
      <c r="DH6" s="20" t="str">
        <f>IF(DH7="","",IF(DH7="-","【-】","【"&amp;SUBSTITUTE(TEXT(DH7,"#,##0.00"),"-","△")&amp;"】"))</f>
        <v>【96.90】</v>
      </c>
      <c r="DI6" s="21">
        <f>IF(DI7="",NA(),DI7)</f>
        <v>43.88</v>
      </c>
      <c r="DJ6" s="21">
        <f t="shared" ref="DJ6:DR6" si="12">IF(DJ7="",NA(),DJ7)</f>
        <v>45.83</v>
      </c>
      <c r="DK6" s="21">
        <f t="shared" si="12"/>
        <v>47.78</v>
      </c>
      <c r="DL6" s="21">
        <f t="shared" si="12"/>
        <v>49.73</v>
      </c>
      <c r="DM6" s="21">
        <f t="shared" si="12"/>
        <v>51.67</v>
      </c>
      <c r="DN6" s="21">
        <f t="shared" si="12"/>
        <v>32.49</v>
      </c>
      <c r="DO6" s="21">
        <f t="shared" si="12"/>
        <v>33.799999999999997</v>
      </c>
      <c r="DP6" s="21">
        <f t="shared" si="12"/>
        <v>36.31</v>
      </c>
      <c r="DQ6" s="21">
        <f t="shared" si="12"/>
        <v>41.55</v>
      </c>
      <c r="DR6" s="21">
        <f t="shared" si="12"/>
        <v>30.04</v>
      </c>
      <c r="DS6" s="20" t="str">
        <f>IF(DS7="","",IF(DS7="-","【-】","【"&amp;SUBSTITUTE(TEXT(DS7,"#,##0.00"),"-","△")&amp;"】"))</f>
        <v>【34.56】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2024</v>
      </c>
      <c r="C7" s="23">
        <v>22063</v>
      </c>
      <c r="D7" s="23">
        <v>46</v>
      </c>
      <c r="E7" s="23">
        <v>17</v>
      </c>
      <c r="F7" s="23">
        <v>8</v>
      </c>
      <c r="G7" s="23">
        <v>0</v>
      </c>
      <c r="H7" s="23" t="s">
        <v>96</v>
      </c>
      <c r="I7" s="23" t="s">
        <v>97</v>
      </c>
      <c r="J7" s="23" t="s">
        <v>98</v>
      </c>
      <c r="K7" s="23" t="s">
        <v>99</v>
      </c>
      <c r="L7" s="23" t="s">
        <v>100</v>
      </c>
      <c r="M7" s="23" t="s">
        <v>101</v>
      </c>
      <c r="N7" s="24" t="s">
        <v>102</v>
      </c>
      <c r="O7" s="24">
        <v>96.44</v>
      </c>
      <c r="P7" s="24">
        <v>0.08</v>
      </c>
      <c r="Q7" s="24">
        <v>94.72</v>
      </c>
      <c r="R7" s="24">
        <v>4045</v>
      </c>
      <c r="S7" s="24">
        <v>57361</v>
      </c>
      <c r="T7" s="24">
        <v>725.65</v>
      </c>
      <c r="U7" s="24">
        <v>79.05</v>
      </c>
      <c r="V7" s="24">
        <v>43</v>
      </c>
      <c r="W7" s="24">
        <v>0.06</v>
      </c>
      <c r="X7" s="24">
        <v>716.67</v>
      </c>
      <c r="Y7" s="24">
        <v>26.98</v>
      </c>
      <c r="Z7" s="24">
        <v>31.52</v>
      </c>
      <c r="AA7" s="24">
        <v>38.54</v>
      </c>
      <c r="AB7" s="24">
        <v>50.74</v>
      </c>
      <c r="AC7" s="24">
        <v>32.659999999999997</v>
      </c>
      <c r="AD7" s="24">
        <v>88.54</v>
      </c>
      <c r="AE7" s="24">
        <v>84.34</v>
      </c>
      <c r="AF7" s="24">
        <v>84.44</v>
      </c>
      <c r="AG7" s="24">
        <v>87.21</v>
      </c>
      <c r="AH7" s="24">
        <v>92.31</v>
      </c>
      <c r="AI7" s="24">
        <v>94.65</v>
      </c>
      <c r="AJ7" s="24">
        <v>8595.06</v>
      </c>
      <c r="AK7" s="24">
        <v>9125.61</v>
      </c>
      <c r="AL7" s="24">
        <v>9992.24</v>
      </c>
      <c r="AM7" s="24">
        <v>10701.63</v>
      </c>
      <c r="AN7" s="24">
        <v>11464.06</v>
      </c>
      <c r="AO7" s="24">
        <v>1351.99</v>
      </c>
      <c r="AP7" s="24">
        <v>1369.17</v>
      </c>
      <c r="AQ7" s="24">
        <v>1482.59</v>
      </c>
      <c r="AR7" s="24">
        <v>1202.49</v>
      </c>
      <c r="AS7" s="24">
        <v>796.43</v>
      </c>
      <c r="AT7" s="24">
        <v>657.67</v>
      </c>
      <c r="AU7" s="24">
        <v>164.75</v>
      </c>
      <c r="AV7" s="24">
        <v>154.07</v>
      </c>
      <c r="AW7" s="24">
        <v>161.58000000000001</v>
      </c>
      <c r="AX7" s="24">
        <v>150.26</v>
      </c>
      <c r="AY7" s="24">
        <v>132.54</v>
      </c>
      <c r="AZ7" s="24">
        <v>205.9</v>
      </c>
      <c r="BA7" s="24">
        <v>193.81</v>
      </c>
      <c r="BB7" s="24">
        <v>197.34</v>
      </c>
      <c r="BC7" s="24">
        <v>54.09</v>
      </c>
      <c r="BD7" s="24">
        <v>-5.05</v>
      </c>
      <c r="BE7" s="24">
        <v>134.46</v>
      </c>
      <c r="BF7" s="24">
        <v>0</v>
      </c>
      <c r="BG7" s="24">
        <v>0</v>
      </c>
      <c r="BH7" s="24">
        <v>0</v>
      </c>
      <c r="BI7" s="24">
        <v>0</v>
      </c>
      <c r="BJ7" s="24">
        <v>0</v>
      </c>
      <c r="BK7" s="24">
        <v>126.26</v>
      </c>
      <c r="BL7" s="24">
        <v>113.17</v>
      </c>
      <c r="BM7" s="24">
        <v>160.77000000000001</v>
      </c>
      <c r="BN7" s="24">
        <v>142.38</v>
      </c>
      <c r="BO7" s="24">
        <v>168.98</v>
      </c>
      <c r="BP7" s="24">
        <v>144.63</v>
      </c>
      <c r="BQ7" s="24">
        <v>22.18</v>
      </c>
      <c r="BR7" s="24">
        <v>21.98</v>
      </c>
      <c r="BS7" s="24">
        <v>21.35</v>
      </c>
      <c r="BT7" s="24">
        <v>21.37</v>
      </c>
      <c r="BU7" s="24">
        <v>20.07</v>
      </c>
      <c r="BV7" s="24">
        <v>35.869999999999997</v>
      </c>
      <c r="BW7" s="24">
        <v>31.6</v>
      </c>
      <c r="BX7" s="24">
        <v>30.19</v>
      </c>
      <c r="BY7" s="24">
        <v>27.52</v>
      </c>
      <c r="BZ7" s="24">
        <v>22.28</v>
      </c>
      <c r="CA7" s="24">
        <v>22.84</v>
      </c>
      <c r="CB7" s="24">
        <v>922.93</v>
      </c>
      <c r="CC7" s="24">
        <v>949.93</v>
      </c>
      <c r="CD7" s="24">
        <v>967.65</v>
      </c>
      <c r="CE7" s="24">
        <v>984.06</v>
      </c>
      <c r="CF7" s="24">
        <v>1188.78</v>
      </c>
      <c r="CG7" s="24">
        <v>528.78</v>
      </c>
      <c r="CH7" s="24">
        <v>596.92999999999995</v>
      </c>
      <c r="CI7" s="24">
        <v>631.54999999999995</v>
      </c>
      <c r="CJ7" s="24">
        <v>659.63</v>
      </c>
      <c r="CK7" s="24">
        <v>807.61</v>
      </c>
      <c r="CL7" s="24">
        <v>817.45</v>
      </c>
      <c r="CM7" s="24">
        <v>33.33</v>
      </c>
      <c r="CN7" s="24">
        <v>26.67</v>
      </c>
      <c r="CO7" s="24">
        <v>26.67</v>
      </c>
      <c r="CP7" s="24">
        <v>26.67</v>
      </c>
      <c r="CQ7" s="24">
        <v>26.67</v>
      </c>
      <c r="CR7" s="24">
        <v>26.11</v>
      </c>
      <c r="CS7" s="24">
        <v>24.44</v>
      </c>
      <c r="CT7" s="24">
        <v>25.16</v>
      </c>
      <c r="CU7" s="24">
        <v>26.69</v>
      </c>
      <c r="CV7" s="24">
        <v>22.94</v>
      </c>
      <c r="CW7" s="24">
        <v>24.25</v>
      </c>
      <c r="CX7" s="24">
        <v>100</v>
      </c>
      <c r="CY7" s="24">
        <v>100</v>
      </c>
      <c r="CZ7" s="24">
        <v>100</v>
      </c>
      <c r="DA7" s="24">
        <v>100</v>
      </c>
      <c r="DB7" s="24">
        <v>100</v>
      </c>
      <c r="DC7" s="24">
        <v>94.97</v>
      </c>
      <c r="DD7" s="24">
        <v>95.52</v>
      </c>
      <c r="DE7" s="24">
        <v>95.65</v>
      </c>
      <c r="DF7" s="24">
        <v>94.53</v>
      </c>
      <c r="DG7" s="24">
        <v>95.5</v>
      </c>
      <c r="DH7" s="24">
        <v>96.9</v>
      </c>
      <c r="DI7" s="24">
        <v>43.88</v>
      </c>
      <c r="DJ7" s="24">
        <v>45.83</v>
      </c>
      <c r="DK7" s="24">
        <v>47.78</v>
      </c>
      <c r="DL7" s="24">
        <v>49.73</v>
      </c>
      <c r="DM7" s="24">
        <v>51.67</v>
      </c>
      <c r="DN7" s="24">
        <v>32.49</v>
      </c>
      <c r="DO7" s="24">
        <v>33.799999999999997</v>
      </c>
      <c r="DP7" s="24">
        <v>36.31</v>
      </c>
      <c r="DQ7" s="24">
        <v>41.55</v>
      </c>
      <c r="DR7" s="24">
        <v>30.04</v>
      </c>
      <c r="DS7" s="24">
        <v>34.56</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上下水道部 Office0001</cp:lastModifiedBy>
  <cp:lastPrinted>2026-01-27T07:14:41Z</cp:lastPrinted>
  <dcterms:created xsi:type="dcterms:W3CDTF">2025-12-23T06:27:27Z</dcterms:created>
  <dcterms:modified xsi:type="dcterms:W3CDTF">2026-01-27T07:14:42Z</dcterms:modified>
  <cp:category/>
</cp:coreProperties>
</file>