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kuro-ad.local\share$\上下水道課\6304_経理係\01 上水道事業\●　調査回答\1月　経営比較分析表\R07\"/>
    </mc:Choice>
  </mc:AlternateContent>
  <xr:revisionPtr revIDLastSave="0" documentId="13_ncr:1_{DC16716B-576D-411B-BE67-59F802B553AD}" xr6:coauthVersionLast="36" xr6:coauthVersionMax="36" xr10:uidLastSave="{00000000-0000-0000-0000-000000000000}"/>
  <workbookProtection workbookAlgorithmName="SHA-512" workbookHashValue="MUJ+K5uqOLdNwdi188fl7DViv0VsKyPK+qEOlMtb7BgsNjx6q4uzwkTU48BedHjRKk8KzvHkaegvlkJNuMx+5w==" workbookSaltValue="5Ur4cNBkIjJBxEn0rLVBWA==" workbookSpinCount="100000" lockStructure="1"/>
  <bookViews>
    <workbookView xWindow="0" yWindow="0" windowWidth="14175" windowHeight="982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Q6" i="5"/>
  <c r="W10" i="4" s="1"/>
  <c r="P6" i="5"/>
  <c r="P10" i="4" s="1"/>
  <c r="O6" i="5"/>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G85" i="4"/>
  <c r="F85" i="4"/>
  <c r="AT10" i="4"/>
  <c r="AL10" i="4"/>
  <c r="I10" i="4"/>
  <c r="B10" i="4"/>
  <c r="BB8" i="4"/>
  <c r="AL8" i="4"/>
  <c r="AD8" i="4"/>
  <c r="W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<sst xmlns="http://schemas.openxmlformats.org/spreadsheetml/2006/main" count="228" uniqueCount="114">
  <si>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</si>
  <si>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</si>
  <si>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</si>
  <si>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</si>
  <si>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</si>
  <si>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</si>
  <si>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</si>
  <si>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</si>
  <si>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</si>
  <si>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</si>
  <si>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</si>
  <si>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</si>
  <si>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</si>
  <si>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</si>
  <si>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</si>
  <si>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</si>
  <si>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</si>
  <si>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</si>
  <si>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</si>
  <si>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</si>
  <si>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</si>
  <si>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</si>
  <si>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</si>
  <si>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</si>
  <si>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</si>
  <si>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</si>
  <si>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</si>
  <si>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</si>
  <si>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</si>
  <si>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</si>
  <si>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</si>
  <si>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</si>
  <si>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</si>
  <si>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</si>
  <si>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</si>
  <si>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</si>
  <si>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</si>
  <si>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</si>
  <si>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</si>
  <si>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</si>
  <si>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</si>
  <si>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</si>
  <si>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</si>
  <si>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</si>
  <si>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</si>
  <si>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</si>
  <si>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</si>
  <si>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</si>
  <si>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</si>
  <si>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</si>
  <si>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</si>
  <si>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</si>
  <si>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</si>
  <si>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</si>
  <si>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</si>
  <si>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</si>
  <si>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</si>
  <si>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</si>
  <si>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</si>
  <si>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</si>
  <si>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</si>
  <si>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</si>
  <si>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</si>
  <si>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</si>
  <si>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</si>
  <si>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</si>
  <si>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</si>
  <si>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</si>
  <si>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</si>
  <si>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</si>
  <si>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</si>
  <si>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</si>
  <si>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</si>
  <si>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</si>
  <si>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</si>
  <si>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</si>
  <si>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</si>
  <si>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</si>
  <si>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</si>
  <si>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</si>
  <si>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</si>
  <si>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</si>
  <si>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</si>
  <si>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</si>
  <si>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</si>
  <si>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</si>
  <si>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</si>
  <si>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</si>
  <si>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</si>
  <si>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</si>
  <si>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</si>
  <si>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</si>
  <si>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</si>
  <si>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黒石市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</si>
  <si>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</si>
  <si>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</si>
  <si>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</si>
  <si>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</si>
  <si>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</si>
  <si>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</si>
  <si>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</si>
  <si>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</si>
  <si>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</si>
  <si>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</si>
  <si>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</si>
  <si>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</si>
  <si>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</si>
  <si>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</si>
  <si>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</si>
  <si>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</si>
  <si>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</si>
  <si>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営業費用・支払利息の増により前年度より0.85ポイント減少したものの、黒字の経営状態を示す100％以上を維持している。また、料金回収率も116.45％と良好であることから、当事業の収支は料金収入により健全に保たれているといえる。
　累積欠損金は発生しておらず、負債についても、企業債残高対給水収益比率は類似団体平均より低く、安定した自己資金を保有し続けているため流動比率は高い等、過剰な負担にはなっていない。
　現状では安定した経営状況ではあるものの、給水人口は年々減少しており、支払利息等の費用増が見込まれることから、今後も経営の健全性を保つには、費用の削減や財源確保に努める必要がある。
　そのほか、施設稼働率が47.70％と低いため、人口規模に合わせた水道施設のダウンサイジングを行うこと、有収率を向上させるために耐震性・耐久性の強いダグタイル鋳鉄管や配水用ポリエチレン管に布設替する等、検討する必要がある。</t>
    <rPh sb="1" eb="7">
      <t>ケイジョウシュウシヒリツ</t>
    </rPh>
    <rPh sb="9" eb="13">
      <t>エイギョウヒヨウ</t>
    </rPh>
    <rPh sb="14" eb="18">
      <t>シハライリソク</t>
    </rPh>
    <rPh sb="19" eb="20">
      <t>ゾウ</t>
    </rPh>
    <rPh sb="23" eb="26">
      <t>ゼンネンド</t>
    </rPh>
    <rPh sb="36" eb="38">
      <t>ゲンショウ</t>
    </rPh>
    <rPh sb="44" eb="46">
      <t>クロジ</t>
    </rPh>
    <rPh sb="47" eb="51">
      <t>ケイエイジョウタイ</t>
    </rPh>
    <rPh sb="52" eb="53">
      <t>シメ</t>
    </rPh>
    <rPh sb="58" eb="60">
      <t>イジョウ</t>
    </rPh>
    <rPh sb="61" eb="63">
      <t>イジ</t>
    </rPh>
    <rPh sb="71" eb="76">
      <t>リョウキンカイシュウリツ</t>
    </rPh>
    <rPh sb="85" eb="87">
      <t>リョウコウ</t>
    </rPh>
    <rPh sb="95" eb="98">
      <t>トウジギョウ</t>
    </rPh>
    <rPh sb="99" eb="101">
      <t>シュウシ</t>
    </rPh>
    <rPh sb="102" eb="106">
      <t>リョウキンシュウニュウ</t>
    </rPh>
    <rPh sb="109" eb="111">
      <t>ケンゼン</t>
    </rPh>
    <rPh sb="112" eb="113">
      <t>タモ</t>
    </rPh>
    <rPh sb="125" eb="130">
      <t>ルイセキケッソンキン</t>
    </rPh>
    <rPh sb="131" eb="133">
      <t>ハッセイ</t>
    </rPh>
    <rPh sb="139" eb="141">
      <t>フサイ</t>
    </rPh>
    <rPh sb="147" eb="150">
      <t>キギョウサイ</t>
    </rPh>
    <rPh sb="150" eb="152">
      <t>ザンタカ</t>
    </rPh>
    <rPh sb="152" eb="153">
      <t>タイ</t>
    </rPh>
    <rPh sb="153" eb="159">
      <t>キュウスイシュウエキヒリツ</t>
    </rPh>
    <rPh sb="160" eb="166">
      <t>ルイジダンタイヘイキン</t>
    </rPh>
    <rPh sb="168" eb="169">
      <t>ヒク</t>
    </rPh>
    <rPh sb="171" eb="173">
      <t>アンテイ</t>
    </rPh>
    <rPh sb="175" eb="179">
      <t>ジコシキン</t>
    </rPh>
    <rPh sb="180" eb="182">
      <t>ホユウ</t>
    </rPh>
    <rPh sb="183" eb="184">
      <t>ツヅ</t>
    </rPh>
    <rPh sb="190" eb="194">
      <t>リュウドウヒリツ</t>
    </rPh>
    <rPh sb="195" eb="196">
      <t>タカ</t>
    </rPh>
    <rPh sb="197" eb="198">
      <t>ナド</t>
    </rPh>
    <rPh sb="199" eb="201">
      <t>カジョウ</t>
    </rPh>
    <rPh sb="202" eb="204">
      <t>フタン</t>
    </rPh>
    <rPh sb="215" eb="217">
      <t>ゲンジョウ</t>
    </rPh>
    <rPh sb="219" eb="221">
      <t>アンテイ</t>
    </rPh>
    <rPh sb="223" eb="227">
      <t>ケイエイジョウキョウ</t>
    </rPh>
    <rPh sb="235" eb="239">
      <t>キュウスイジンコウ</t>
    </rPh>
    <rPh sb="240" eb="242">
      <t>ネンネン</t>
    </rPh>
    <rPh sb="242" eb="244">
      <t>ゲンショウ</t>
    </rPh>
    <rPh sb="249" eb="253">
      <t>シハライリソク</t>
    </rPh>
    <rPh sb="253" eb="254">
      <t>ナド</t>
    </rPh>
    <rPh sb="255" eb="257">
      <t>ヒヨウ</t>
    </rPh>
    <rPh sb="257" eb="258">
      <t>ゾウ</t>
    </rPh>
    <rPh sb="259" eb="261">
      <t>ミコ</t>
    </rPh>
    <rPh sb="269" eb="271">
      <t>コンゴ</t>
    </rPh>
    <rPh sb="272" eb="274">
      <t>ケイエイ</t>
    </rPh>
    <rPh sb="275" eb="278">
      <t>ケンゼンセイ</t>
    </rPh>
    <rPh sb="279" eb="280">
      <t>タモ</t>
    </rPh>
    <rPh sb="284" eb="286">
      <t>ヒヨウ</t>
    </rPh>
    <rPh sb="287" eb="289">
      <t>サクゲン</t>
    </rPh>
    <rPh sb="290" eb="294">
      <t>ザイゲンカクホ</t>
    </rPh>
    <rPh sb="295" eb="296">
      <t>ツト</t>
    </rPh>
    <rPh sb="298" eb="300">
      <t>ヒツヨウ</t>
    </rPh>
    <rPh sb="311" eb="316">
      <t>シセツカドウリツ</t>
    </rPh>
    <rPh sb="324" eb="325">
      <t>ヒク</t>
    </rPh>
    <rPh sb="329" eb="333">
      <t>ジンコウキボ</t>
    </rPh>
    <rPh sb="334" eb="335">
      <t>ア</t>
    </rPh>
    <rPh sb="338" eb="342">
      <t>スイドウシセツ</t>
    </rPh>
    <rPh sb="352" eb="353">
      <t>オコナ</t>
    </rPh>
    <rPh sb="357" eb="360">
      <t>ユウシュウリツ</t>
    </rPh>
    <rPh sb="361" eb="363">
      <t>コウジョウ</t>
    </rPh>
    <rPh sb="369" eb="372">
      <t>タイシンセイ</t>
    </rPh>
    <rPh sb="373" eb="376">
      <t>タイキュウセイ</t>
    </rPh>
    <rPh sb="377" eb="378">
      <t>ツヨ</t>
    </rPh>
    <rPh sb="384" eb="387">
      <t>チュウテツカン</t>
    </rPh>
    <rPh sb="388" eb="391">
      <t>ハイスイヨウ</t>
    </rPh>
    <rPh sb="397" eb="398">
      <t>カン</t>
    </rPh>
    <rPh sb="399" eb="402">
      <t>フセツガ</t>
    </rPh>
    <rPh sb="404" eb="405">
      <t>ナド</t>
    </rPh>
    <rPh sb="406" eb="408">
      <t>ケントウ</t>
    </rPh>
    <rPh sb="410" eb="412">
      <t>ヒツヨウ</t>
    </rPh>
    <phoneticPr fontId="4"/>
  </si>
  <si>
    <t>　有形固定資産減価償却率は、類似団体平均より高く、資産が全体的に老朽化しているといえる。
　そのうち管路経年化率については、第１期拡張事業で整備した管路の耐用年数が経過したため令和4年度から割合が増加しており、高止まりの状態である。一方で管路更新率は前年度と同じく0.28％で、類似団体平均よりも大幅に低い状態である。
　安定した給水を行うため管路更新は急がれるが、事業の経営状況を鑑み、適切な投資計画のもと財源確保に努めていく。</t>
    <rPh sb="1" eb="11">
      <t>ユウケイコテイシサンゲンカショウキャク</t>
    </rPh>
    <rPh sb="11" eb="12">
      <t>リツ</t>
    </rPh>
    <rPh sb="14" eb="18">
      <t>ルイジダンタイ</t>
    </rPh>
    <rPh sb="18" eb="20">
      <t>ヘイキン</t>
    </rPh>
    <rPh sb="22" eb="23">
      <t>タカ</t>
    </rPh>
    <rPh sb="25" eb="27">
      <t>シサン</t>
    </rPh>
    <rPh sb="28" eb="31">
      <t>ゼンタイテキ</t>
    </rPh>
    <rPh sb="32" eb="35">
      <t>ロウキュウカ</t>
    </rPh>
    <rPh sb="50" eb="52">
      <t>カンロ</t>
    </rPh>
    <rPh sb="52" eb="56">
      <t>ケイネンカリツ</t>
    </rPh>
    <rPh sb="62" eb="63">
      <t>ダイ</t>
    </rPh>
    <rPh sb="64" eb="65">
      <t>キ</t>
    </rPh>
    <rPh sb="65" eb="69">
      <t>カクチョウジギョウ</t>
    </rPh>
    <rPh sb="70" eb="72">
      <t>セイビ</t>
    </rPh>
    <rPh sb="74" eb="76">
      <t>カンロ</t>
    </rPh>
    <rPh sb="77" eb="81">
      <t>タイヨウネンスウ</t>
    </rPh>
    <rPh sb="82" eb="84">
      <t>ケイカ</t>
    </rPh>
    <rPh sb="88" eb="90">
      <t>レイワ</t>
    </rPh>
    <rPh sb="91" eb="93">
      <t>ネンド</t>
    </rPh>
    <rPh sb="95" eb="97">
      <t>ワリアイ</t>
    </rPh>
    <rPh sb="98" eb="100">
      <t>ゾウカ</t>
    </rPh>
    <rPh sb="105" eb="107">
      <t>タカド</t>
    </rPh>
    <rPh sb="110" eb="112">
      <t>ジョウタイ</t>
    </rPh>
    <rPh sb="116" eb="118">
      <t>イッポウ</t>
    </rPh>
    <rPh sb="119" eb="124">
      <t>カンロコウシンリツ</t>
    </rPh>
    <rPh sb="125" eb="128">
      <t>ゼンネンド</t>
    </rPh>
    <rPh sb="129" eb="130">
      <t>オナ</t>
    </rPh>
    <rPh sb="139" eb="145">
      <t>ルイジダンタイヘイキン</t>
    </rPh>
    <rPh sb="148" eb="150">
      <t>オオハバ</t>
    </rPh>
    <rPh sb="151" eb="152">
      <t>ヒク</t>
    </rPh>
    <rPh sb="153" eb="155">
      <t>ジョウタイ</t>
    </rPh>
    <rPh sb="161" eb="163">
      <t>アンテイ</t>
    </rPh>
    <rPh sb="165" eb="167">
      <t>キュウスイ</t>
    </rPh>
    <rPh sb="168" eb="169">
      <t>オコナ</t>
    </rPh>
    <rPh sb="172" eb="176">
      <t>カンロコウシン</t>
    </rPh>
    <rPh sb="177" eb="178">
      <t>イソ</t>
    </rPh>
    <rPh sb="183" eb="185">
      <t>ジギョウ</t>
    </rPh>
    <rPh sb="186" eb="190">
      <t>ケイエイジョウキョウ</t>
    </rPh>
    <rPh sb="191" eb="192">
      <t>カンガ</t>
    </rPh>
    <rPh sb="194" eb="196">
      <t>テキセツ</t>
    </rPh>
    <rPh sb="197" eb="201">
      <t>トウシケイカク</t>
    </rPh>
    <rPh sb="204" eb="208">
      <t>ザイゲンカクホ</t>
    </rPh>
    <rPh sb="209" eb="210">
      <t>ツト</t>
    </rPh>
    <phoneticPr fontId="4"/>
  </si>
  <si>
    <t>　現状では料金収入により経営は安定しているが、資産の老朽化が急激に進む中で更新が追い付いていないことから、今後は管路更新事業を加速していく必要がある。同時に、現状の水需要に合わせた施設のスペックダウンや配水管の口径選定等、ダウンサイジングについての検討も行う。
　費用の面では、資材費・労務単価等の物価高騰や、企業債の支払利息が大きな負担となることが予測されるため、費用削減および企業債に頼らない財源確保を行うとともに、持続可能な経営に必要な範囲で料金改定も検討していく。</t>
    <rPh sb="1" eb="3">
      <t>ゲンジョウ</t>
    </rPh>
    <rPh sb="5" eb="9">
      <t>リョウキンシュウニュウ</t>
    </rPh>
    <rPh sb="12" eb="14">
      <t>ケイエイ</t>
    </rPh>
    <rPh sb="15" eb="17">
      <t>アンテイ</t>
    </rPh>
    <rPh sb="23" eb="25">
      <t>シサン</t>
    </rPh>
    <rPh sb="26" eb="29">
      <t>ロウキュウカ</t>
    </rPh>
    <rPh sb="30" eb="32">
      <t>キュウゲキ</t>
    </rPh>
    <rPh sb="33" eb="34">
      <t>スス</t>
    </rPh>
    <rPh sb="35" eb="36">
      <t>ナカ</t>
    </rPh>
    <rPh sb="37" eb="39">
      <t>コウシン</t>
    </rPh>
    <rPh sb="40" eb="41">
      <t>オ</t>
    </rPh>
    <rPh sb="42" eb="43">
      <t>ツ</t>
    </rPh>
    <rPh sb="53" eb="55">
      <t>コンゴ</t>
    </rPh>
    <rPh sb="56" eb="58">
      <t>カンロ</t>
    </rPh>
    <rPh sb="58" eb="62">
      <t>コウシンジギョウ</t>
    </rPh>
    <rPh sb="63" eb="65">
      <t>カソク</t>
    </rPh>
    <rPh sb="69" eb="71">
      <t>ヒツヨウ</t>
    </rPh>
    <rPh sb="75" eb="77">
      <t>ドウジ</t>
    </rPh>
    <rPh sb="79" eb="81">
      <t>ゲンジョウ</t>
    </rPh>
    <rPh sb="82" eb="85">
      <t>ミズジュヨウ</t>
    </rPh>
    <rPh sb="86" eb="87">
      <t>ア</t>
    </rPh>
    <rPh sb="90" eb="92">
      <t>シセツ</t>
    </rPh>
    <rPh sb="101" eb="104">
      <t>ハイスイカン</t>
    </rPh>
    <rPh sb="105" eb="107">
      <t>コウケイ</t>
    </rPh>
    <rPh sb="107" eb="109">
      <t>センテイ</t>
    </rPh>
    <rPh sb="109" eb="110">
      <t>ナド</t>
    </rPh>
    <rPh sb="124" eb="126">
      <t>ケントウ</t>
    </rPh>
    <rPh sb="127" eb="128">
      <t>オコナ</t>
    </rPh>
    <rPh sb="132" eb="134">
      <t>ヒヨウ</t>
    </rPh>
    <rPh sb="135" eb="136">
      <t>メン</t>
    </rPh>
    <rPh sb="139" eb="142">
      <t>シザイヒ</t>
    </rPh>
    <rPh sb="143" eb="147">
      <t>ロウムタンカ</t>
    </rPh>
    <rPh sb="147" eb="148">
      <t>ナド</t>
    </rPh>
    <rPh sb="149" eb="153">
      <t>ブッカコウトウ</t>
    </rPh>
    <rPh sb="155" eb="158">
      <t>キギョウサイ</t>
    </rPh>
    <rPh sb="159" eb="163">
      <t>シハライリソク</t>
    </rPh>
    <rPh sb="164" eb="165">
      <t>オオ</t>
    </rPh>
    <rPh sb="167" eb="169">
      <t>フタン</t>
    </rPh>
    <rPh sb="175" eb="177">
      <t>ヨソク</t>
    </rPh>
    <rPh sb="183" eb="185">
      <t>ヒヨウ</t>
    </rPh>
    <rPh sb="185" eb="187">
      <t>サクゲン</t>
    </rPh>
    <rPh sb="190" eb="193">
      <t>キギョウサイ</t>
    </rPh>
    <rPh sb="194" eb="195">
      <t>タヨ</t>
    </rPh>
    <rPh sb="198" eb="202">
      <t>ザイゲンカクホ</t>
    </rPh>
    <rPh sb="203" eb="204">
      <t>オコナ</t>
    </rPh>
    <rPh sb="210" eb="214">
      <t>ジゾクカノウ</t>
    </rPh>
    <rPh sb="215" eb="217">
      <t>ケイエイ</t>
    </rPh>
    <rPh sb="218" eb="220">
      <t>ヒツヨウ</t>
    </rPh>
    <rPh sb="221" eb="223">
      <t>ハンイ</t>
    </rPh>
    <rPh sb="224" eb="228">
      <t>リョウキンカイテイ</t>
    </rPh>
    <rPh sb="229" eb="23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</si>
</sst>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0.22</c:v>
                </c:pt>
                <c:pt idx="1">
                  <c:v>0.24</c:v>
                </c:pt>
                <c:pt idx="2">
                  <c:v>0.17</c:v>
                </c:pt>
                <c:pt idx="3">
                  <c:v>0.28000000000000003</c:v>
                </c:pt>
                <c:pt idx="4">
                  <c:v>0.28000000000000003</c:v>
                </c:pt>
              </c:numCache>
            </c:numRef>
          </c:val>
          <c:extLst>
            <c:ext xmlns:c16="http://schemas.microsoft.com/office/drawing/2014/chart" uri="{C3380CC4-5D6E-409C-BE32-E72D297353CC}">
              <c16:uniqueId val="{00000000-2DEC-4186-89D3-DB5E95A1585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DEC-4186-89D3-DB5E95A1585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46.7</c:v>
                </c:pt>
                <c:pt idx="1">
                  <c:v>47.66</c:v>
                </c:pt>
                <c:pt idx="2">
                  <c:v>46.58</c:v>
                </c:pt>
                <c:pt idx="3">
                  <c:v>47.1</c:v>
                </c:pt>
                <c:pt idx="4">
                  <c:v>47.7</c:v>
                </c:pt>
              </c:numCache>
            </c:numRef>
          </c:val>
          <c:extLst>
            <c:ext xmlns:c16="http://schemas.microsoft.com/office/drawing/2014/chart" uri="{C3380CC4-5D6E-409C-BE32-E72D297353CC}">
              <c16:uniqueId val="{00000000-A460-4465-91A4-F6E654CB7A9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460-4465-91A4-F6E654CB7A9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88.45</c:v>
                </c:pt>
                <c:pt idx="1">
                  <c:v>87.16</c:v>
                </c:pt>
                <c:pt idx="2">
                  <c:v>88.31</c:v>
                </c:pt>
                <c:pt idx="3">
                  <c:v>86.66</c:v>
                </c:pt>
                <c:pt idx="4">
                  <c:v>85.27</c:v>
                </c:pt>
              </c:numCache>
            </c:numRef>
          </c:val>
          <c:extLst>
            <c:ext xmlns:c16="http://schemas.microsoft.com/office/drawing/2014/chart" uri="{C3380CC4-5D6E-409C-BE32-E72D297353CC}">
              <c16:uniqueId val="{00000000-0931-4841-8C3F-0BD5F71AABE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0931-4841-8C3F-0BD5F71AABE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109.99</c:v>
                </c:pt>
                <c:pt idx="1">
                  <c:v>116.06</c:v>
                </c:pt>
                <c:pt idx="2">
                  <c:v>118.86</c:v>
                </c:pt>
                <c:pt idx="3">
                  <c:v>119.48</c:v>
                </c:pt>
                <c:pt idx="4">
                  <c:v>118.63</c:v>
                </c:pt>
              </c:numCache>
            </c:numRef>
          </c:val>
          <c:extLst>
            <c:ext xmlns:c16="http://schemas.microsoft.com/office/drawing/2014/chart" uri="{C3380CC4-5D6E-409C-BE32-E72D297353CC}">
              <c16:uniqueId val="{00000000-42EC-405D-BC37-7C675FFAE6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42EC-405D-BC37-7C675FFAE6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50.87</c:v>
                </c:pt>
                <c:pt idx="1">
                  <c:v>52.23</c:v>
                </c:pt>
                <c:pt idx="2">
                  <c:v>53.68</c:v>
                </c:pt>
                <c:pt idx="3">
                  <c:v>55.3</c:v>
                </c:pt>
                <c:pt idx="4">
                  <c:v>55.99</c:v>
                </c:pt>
              </c:numCache>
            </c:numRef>
          </c:val>
          <c:extLst>
            <c:ext xmlns:c16="http://schemas.microsoft.com/office/drawing/2014/chart" uri="{C3380CC4-5D6E-409C-BE32-E72D297353CC}">
              <c16:uniqueId val="{00000000-721E-480E-8775-A618033D17C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721E-480E-8775-A618033D17C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7.86</c:v>
                </c:pt>
                <c:pt idx="1">
                  <c:v>17.850000000000001</c:v>
                </c:pt>
                <c:pt idx="2">
                  <c:v>25.91</c:v>
                </c:pt>
                <c:pt idx="3">
                  <c:v>25.85</c:v>
                </c:pt>
                <c:pt idx="4">
                  <c:v>25.97</c:v>
                </c:pt>
              </c:numCache>
            </c:numRef>
          </c:val>
          <c:extLst>
            <c:ext xmlns:c16="http://schemas.microsoft.com/office/drawing/2014/chart" uri="{C3380CC4-5D6E-409C-BE32-E72D297353CC}">
              <c16:uniqueId val="{00000000-6436-48FB-BB86-428EC1D8F02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436-48FB-BB86-428EC1D8F02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B6-4E13-8FC9-E16F1B76AEA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11B6-4E13-8FC9-E16F1B76AEA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351.08</c:v>
                </c:pt>
                <c:pt idx="1">
                  <c:v>417.82</c:v>
                </c:pt>
                <c:pt idx="2">
                  <c:v>510.41</c:v>
                </c:pt>
                <c:pt idx="3">
                  <c:v>571.16</c:v>
                </c:pt>
                <c:pt idx="4">
                  <c:v>876.65</c:v>
                </c:pt>
              </c:numCache>
            </c:numRef>
          </c:val>
          <c:extLst>
            <c:ext xmlns:c16="http://schemas.microsoft.com/office/drawing/2014/chart" uri="{C3380CC4-5D6E-409C-BE32-E72D297353CC}">
              <c16:uniqueId val="{00000000-9704-4FB9-AC7F-9A973DB042D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9704-4FB9-AC7F-9A973DB042D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232.43</c:v>
                </c:pt>
                <c:pt idx="1">
                  <c:v>248.33</c:v>
                </c:pt>
                <c:pt idx="2">
                  <c:v>237.8</c:v>
                </c:pt>
                <c:pt idx="3">
                  <c:v>226.88</c:v>
                </c:pt>
                <c:pt idx="4">
                  <c:v>213.99</c:v>
                </c:pt>
              </c:numCache>
            </c:numRef>
          </c:val>
          <c:extLst>
            <c:ext xmlns:c16="http://schemas.microsoft.com/office/drawing/2014/chart" uri="{C3380CC4-5D6E-409C-BE32-E72D297353CC}">
              <c16:uniqueId val="{00000000-6FEE-4034-9C38-8E8B69A9940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6FEE-4034-9C38-8E8B69A9940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106.32</c:v>
                </c:pt>
                <c:pt idx="1">
                  <c:v>112.72</c:v>
                </c:pt>
                <c:pt idx="2">
                  <c:v>115.61</c:v>
                </c:pt>
                <c:pt idx="3">
                  <c:v>116.51</c:v>
                </c:pt>
                <c:pt idx="4">
                  <c:v>116.45</c:v>
                </c:pt>
              </c:numCache>
            </c:numRef>
          </c:val>
          <c:extLst>
            <c:ext xmlns:c16="http://schemas.microsoft.com/office/drawing/2014/chart" uri="{C3380CC4-5D6E-409C-BE32-E72D297353CC}">
              <c16:uniqueId val="{00000000-FD67-4E35-9F28-A091AA6A7F5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FD67-4E35-9F28-A091AA6A7F5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294.38</c:v>
                </c:pt>
                <c:pt idx="1">
                  <c:v>254.26</c:v>
                </c:pt>
                <c:pt idx="2">
                  <c:v>247.45</c:v>
                </c:pt>
                <c:pt idx="3">
                  <c:v>246.5</c:v>
                </c:pt>
                <c:pt idx="4">
                  <c:v>250.27</c:v>
                </c:pt>
              </c:numCache>
            </c:numRef>
          </c:val>
          <c:extLst>
            <c:ext xmlns:c16="http://schemas.microsoft.com/office/drawing/2014/chart" uri="{C3380CC4-5D6E-409C-BE32-E72D297353CC}">
              <c16:uniqueId val="{00000000-2DB6-4538-BCD1-ABEA16CAC97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2DB6-4538-BCD1-ABEA16CAC97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C57" sqref="AC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青森県　黒石市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30428</v>
      </c>
      <c r="AM8" s="58"/>
      <c r="AN8" s="58"/>
      <c r="AO8" s="58"/>
      <c r="AP8" s="58"/>
      <c r="AQ8" s="58"/>
      <c r="AR8" s="58"/>
      <c r="AS8" s="58"/>
      <c r="AT8" s="55">
        <f>データ!$S$6</f>
        <v>217.05</v>
      </c>
      <c r="AU8" s="56"/>
      <c r="AV8" s="56"/>
      <c r="AW8" s="56"/>
      <c r="AX8" s="56"/>
      <c r="AY8" s="56"/>
      <c r="AZ8" s="56"/>
      <c r="BA8" s="56"/>
      <c r="BB8" s="45">
        <f>データ!$T$6</f>
        <v>140.19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72.5</v>
      </c>
      <c r="J10" s="56"/>
      <c r="K10" s="56"/>
      <c r="L10" s="56"/>
      <c r="M10" s="56"/>
      <c r="N10" s="56"/>
      <c r="O10" s="57"/>
      <c r="P10" s="45">
        <f>データ!$P$6</f>
        <v>89.47</v>
      </c>
      <c r="Q10" s="45"/>
      <c r="R10" s="45"/>
      <c r="S10" s="45"/>
      <c r="T10" s="45"/>
      <c r="U10" s="45"/>
      <c r="V10" s="45"/>
      <c r="W10" s="58">
        <f>データ!$Q$6</f>
        <v>4708</v>
      </c>
      <c r="X10" s="58"/>
      <c r="Y10" s="58"/>
      <c r="Z10" s="58"/>
      <c r="AA10" s="58"/>
      <c r="AB10" s="58"/>
      <c r="AC10" s="58"/>
      <c r="AD10" s="2"/>
      <c r="AE10" s="2"/>
      <c r="AF10" s="2"/>
      <c r="AG10" s="2"/>
      <c r="AH10" s="2"/>
      <c r="AI10" s="2"/>
      <c r="AJ10" s="2"/>
      <c r="AK10" s="2"/>
      <c r="AL10" s="58">
        <f>データ!$U$6</f>
        <v>27049</v>
      </c>
      <c r="AM10" s="58"/>
      <c r="AN10" s="58"/>
      <c r="AO10" s="58"/>
      <c r="AP10" s="58"/>
      <c r="AQ10" s="58"/>
      <c r="AR10" s="58"/>
      <c r="AS10" s="58"/>
      <c r="AT10" s="55">
        <f>データ!$V$6</f>
        <v>37.68</v>
      </c>
      <c r="AU10" s="56"/>
      <c r="AV10" s="56"/>
      <c r="AW10" s="56"/>
      <c r="AX10" s="56"/>
      <c r="AY10" s="56"/>
      <c r="AZ10" s="56"/>
      <c r="BA10" s="56"/>
      <c r="BB10" s="45">
        <f>データ!$W$6</f>
        <v>717.86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PgI0oONZ/3Nasp4E+wLaioq5bcVyqngl5RKVFPkEI831jPaOQpkfBGxNZoaarnMF0JZ20qB64T2SMsiuUxyLg==" saltValue="oTEmNRTZK91rzBdRNMDCF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22047</v>
      </c>
      <c r="D6" s="20">
        <f t="shared" si="3"/>
        <v>46</v>
      </c>
      <c r="E6" s="20">
        <f t="shared" si="3"/>
        <v>1</v>
      </c>
      <c r="F6" s="20">
        <f t="shared" si="3"/>
        <v>0</v>
      </c>
      <c r="G6" s="20">
        <f t="shared" si="3"/>
        <v>1</v>
      </c>
      <c r="H6" s="20" t="str">
        <f t="shared" si="3"/>
        <v>青森県　黒石市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72.5</v>
      </c>
      <c r="P6" s="21">
        <f t="shared" si="3"/>
        <v>89.47</v>
      </c>
      <c r="Q6" s="21">
        <f t="shared" si="3"/>
        <v>4708</v>
      </c>
      <c r="R6" s="21">
        <f t="shared" si="3"/>
        <v>30428</v>
      </c>
      <c r="S6" s="21">
        <f t="shared" si="3"/>
        <v>217.05</v>
      </c>
      <c r="T6" s="21">
        <f t="shared" si="3"/>
        <v>140.19</v>
      </c>
      <c r="U6" s="21">
        <f t="shared" si="3"/>
        <v>27049</v>
      </c>
      <c r="V6" s="21">
        <f t="shared" si="3"/>
        <v>37.68</v>
      </c>
      <c r="W6" s="21">
        <f t="shared" si="3"/>
        <v>717.86</v>
      </c>
      <c r="X6" s="22">
        <f>IF(X7="",NA(),X7)</f>
        <v>109.99</v>
      </c>
      <c r="Y6" s="22">
        <f t="shared" ref="Y6:AG6" si="4">IF(Y7="",NA(),Y7)</f>
        <v>116.06</v>
      </c>
      <c r="Z6" s="22">
        <f t="shared" si="4"/>
        <v>118.86</v>
      </c>
      <c r="AA6" s="22">
        <f t="shared" si="4"/>
        <v>119.48</v>
      </c>
      <c r="AB6" s="22">
        <f t="shared" si="4"/>
        <v>118.63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351.08</v>
      </c>
      <c r="AU6" s="22">
        <f t="shared" ref="AU6:BC6" si="6">IF(AU7="",NA(),AU7)</f>
        <v>417.82</v>
      </c>
      <c r="AV6" s="22">
        <f t="shared" si="6"/>
        <v>510.41</v>
      </c>
      <c r="AW6" s="22">
        <f t="shared" si="6"/>
        <v>571.16</v>
      </c>
      <c r="AX6" s="22">
        <f t="shared" si="6"/>
        <v>876.65</v>
      </c>
      <c r="AY6" s="22">
        <f t="shared" si="6"/>
        <v>367.55</v>
      </c>
      <c r="AZ6" s="22">
        <f t="shared" si="6"/>
        <v>378.56</v>
      </c>
      <c r="BA6" s="22">
        <f t="shared" si="6"/>
        <v>364.46</v>
      </c>
      <c r="BB6" s="22">
        <f t="shared" si="6"/>
        <v>338.89</v>
      </c>
      <c r="BC6" s="22">
        <f t="shared" si="6"/>
        <v>352.34</v>
      </c>
      <c r="BD6" s="21" t="str">
        <f>IF(BD7="","",IF(BD7="-","【-】","【"&amp;SUBSTITUTE(TEXT(BD7,"#,##0.00"),"-","△")&amp;"】"))</f>
        <v>【239.69】</v>
      </c>
      <c r="BE6" s="22">
        <f>IF(BE7="",NA(),BE7)</f>
        <v>232.43</v>
      </c>
      <c r="BF6" s="22">
        <f t="shared" ref="BF6:BN6" si="7">IF(BF7="",NA(),BF7)</f>
        <v>248.33</v>
      </c>
      <c r="BG6" s="22">
        <f t="shared" si="7"/>
        <v>237.8</v>
      </c>
      <c r="BH6" s="22">
        <f t="shared" si="7"/>
        <v>226.88</v>
      </c>
      <c r="BI6" s="22">
        <f t="shared" si="7"/>
        <v>213.99</v>
      </c>
      <c r="BJ6" s="22">
        <f t="shared" si="7"/>
        <v>418.68</v>
      </c>
      <c r="BK6" s="22">
        <f t="shared" si="7"/>
        <v>395.68</v>
      </c>
      <c r="BL6" s="22">
        <f t="shared" si="7"/>
        <v>403.72</v>
      </c>
      <c r="BM6" s="22">
        <f t="shared" si="7"/>
        <v>400.21</v>
      </c>
      <c r="BN6" s="22">
        <f t="shared" si="7"/>
        <v>391.13</v>
      </c>
      <c r="BO6" s="21" t="str">
        <f>IF(BO7="","",IF(BO7="-","【-】","【"&amp;SUBSTITUTE(TEXT(BO7,"#,##0.00"),"-","△")&amp;"】"))</f>
        <v>【264.86】</v>
      </c>
      <c r="BP6" s="22">
        <f>IF(BP7="",NA(),BP7)</f>
        <v>106.32</v>
      </c>
      <c r="BQ6" s="22">
        <f t="shared" ref="BQ6:BY6" si="8">IF(BQ7="",NA(),BQ7)</f>
        <v>112.72</v>
      </c>
      <c r="BR6" s="22">
        <f t="shared" si="8"/>
        <v>115.61</v>
      </c>
      <c r="BS6" s="22">
        <f t="shared" si="8"/>
        <v>116.51</v>
      </c>
      <c r="BT6" s="22">
        <f t="shared" si="8"/>
        <v>116.45</v>
      </c>
      <c r="BU6" s="22">
        <f t="shared" si="8"/>
        <v>94.78</v>
      </c>
      <c r="BV6" s="22">
        <f t="shared" si="8"/>
        <v>97.59</v>
      </c>
      <c r="BW6" s="22">
        <f t="shared" si="8"/>
        <v>92.17</v>
      </c>
      <c r="BX6" s="22">
        <f t="shared" si="8"/>
        <v>92.83</v>
      </c>
      <c r="BY6" s="22">
        <f t="shared" si="8"/>
        <v>92.16</v>
      </c>
      <c r="BZ6" s="21" t="str">
        <f>IF(BZ7="","",IF(BZ7="-","【-】","【"&amp;SUBSTITUTE(TEXT(BZ7,"#,##0.00"),"-","△")&amp;"】"))</f>
        <v>【97.59】</v>
      </c>
      <c r="CA6" s="22">
        <f>IF(CA7="",NA(),CA7)</f>
        <v>294.38</v>
      </c>
      <c r="CB6" s="22">
        <f t="shared" ref="CB6:CJ6" si="9">IF(CB7="",NA(),CB7)</f>
        <v>254.26</v>
      </c>
      <c r="CC6" s="22">
        <f t="shared" si="9"/>
        <v>247.45</v>
      </c>
      <c r="CD6" s="22">
        <f t="shared" si="9"/>
        <v>246.5</v>
      </c>
      <c r="CE6" s="22">
        <f t="shared" si="9"/>
        <v>250.27</v>
      </c>
      <c r="CF6" s="22">
        <f t="shared" si="9"/>
        <v>181.3</v>
      </c>
      <c r="CG6" s="22">
        <f t="shared" si="9"/>
        <v>181.71</v>
      </c>
      <c r="CH6" s="22">
        <f t="shared" si="9"/>
        <v>188.51</v>
      </c>
      <c r="CI6" s="22">
        <f t="shared" si="9"/>
        <v>189.43</v>
      </c>
      <c r="CJ6" s="22">
        <f t="shared" si="9"/>
        <v>196.75</v>
      </c>
      <c r="CK6" s="21" t="str">
        <f>IF(CK7="","",IF(CK7="-","【-】","【"&amp;SUBSTITUTE(TEXT(CK7,"#,##0.00"),"-","△")&amp;"】"))</f>
        <v>【181.66】</v>
      </c>
      <c r="CL6" s="22">
        <f>IF(CL7="",NA(),CL7)</f>
        <v>46.7</v>
      </c>
      <c r="CM6" s="22">
        <f t="shared" ref="CM6:CU6" si="10">IF(CM7="",NA(),CM7)</f>
        <v>47.66</v>
      </c>
      <c r="CN6" s="22">
        <f t="shared" si="10"/>
        <v>46.58</v>
      </c>
      <c r="CO6" s="22">
        <f t="shared" si="10"/>
        <v>47.1</v>
      </c>
      <c r="CP6" s="22">
        <f t="shared" si="10"/>
        <v>47.7</v>
      </c>
      <c r="CQ6" s="22">
        <f t="shared" si="10"/>
        <v>55.89</v>
      </c>
      <c r="CR6" s="22">
        <f t="shared" si="10"/>
        <v>55.72</v>
      </c>
      <c r="CS6" s="22">
        <f t="shared" si="10"/>
        <v>55.31</v>
      </c>
      <c r="CT6" s="22">
        <f t="shared" si="10"/>
        <v>55.14</v>
      </c>
      <c r="CU6" s="22">
        <f t="shared" si="10"/>
        <v>54.99</v>
      </c>
      <c r="CV6" s="21" t="str">
        <f>IF(CV7="","",IF(CV7="-","【-】","【"&amp;SUBSTITUTE(TEXT(CV7,"#,##0.00"),"-","△")&amp;"】"))</f>
        <v>【60.21】</v>
      </c>
      <c r="CW6" s="22">
        <f>IF(CW7="",NA(),CW7)</f>
        <v>88.45</v>
      </c>
      <c r="CX6" s="22">
        <f t="shared" ref="CX6:DF6" si="11">IF(CX7="",NA(),CX7)</f>
        <v>87.16</v>
      </c>
      <c r="CY6" s="22">
        <f t="shared" si="11"/>
        <v>88.31</v>
      </c>
      <c r="CZ6" s="22">
        <f t="shared" si="11"/>
        <v>86.66</v>
      </c>
      <c r="DA6" s="22">
        <f t="shared" si="11"/>
        <v>85.27</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50.87</v>
      </c>
      <c r="DI6" s="22">
        <f t="shared" ref="DI6:DQ6" si="12">IF(DI7="",NA(),DI7)</f>
        <v>52.23</v>
      </c>
      <c r="DJ6" s="22">
        <f t="shared" si="12"/>
        <v>53.68</v>
      </c>
      <c r="DK6" s="22">
        <f t="shared" si="12"/>
        <v>55.3</v>
      </c>
      <c r="DL6" s="22">
        <f t="shared" si="12"/>
        <v>55.99</v>
      </c>
      <c r="DM6" s="22">
        <f t="shared" si="12"/>
        <v>50.63</v>
      </c>
      <c r="DN6" s="22">
        <f t="shared" si="12"/>
        <v>51.29</v>
      </c>
      <c r="DO6" s="22">
        <f t="shared" si="12"/>
        <v>52.2</v>
      </c>
      <c r="DP6" s="22">
        <f t="shared" si="12"/>
        <v>52.7</v>
      </c>
      <c r="DQ6" s="22">
        <f t="shared" si="12"/>
        <v>53.48</v>
      </c>
      <c r="DR6" s="21" t="str">
        <f>IF(DR7="","",IF(DR7="-","【-】","【"&amp;SUBSTITUTE(TEXT(DR7,"#,##0.00"),"-","△")&amp;"】"))</f>
        <v>【52.41】</v>
      </c>
      <c r="DS6" s="22">
        <f>IF(DS7="",NA(),DS7)</f>
        <v>7.86</v>
      </c>
      <c r="DT6" s="22">
        <f t="shared" ref="DT6:EB6" si="13">IF(DT7="",NA(),DT7)</f>
        <v>17.850000000000001</v>
      </c>
      <c r="DU6" s="22">
        <f t="shared" si="13"/>
        <v>25.91</v>
      </c>
      <c r="DV6" s="22">
        <f t="shared" si="13"/>
        <v>25.85</v>
      </c>
      <c r="DW6" s="22">
        <f t="shared" si="13"/>
        <v>25.97</v>
      </c>
      <c r="DX6" s="22">
        <f t="shared" si="13"/>
        <v>18.28</v>
      </c>
      <c r="DY6" s="22">
        <f t="shared" si="13"/>
        <v>19.61</v>
      </c>
      <c r="DZ6" s="22">
        <f t="shared" si="13"/>
        <v>20.73</v>
      </c>
      <c r="EA6" s="22">
        <f t="shared" si="13"/>
        <v>22.86</v>
      </c>
      <c r="EB6" s="22">
        <f t="shared" si="13"/>
        <v>24.31</v>
      </c>
      <c r="EC6" s="21" t="str">
        <f>IF(EC7="","",IF(EC7="-","【-】","【"&amp;SUBSTITUTE(TEXT(EC7,"#,##0.00"),"-","△")&amp;"】"))</f>
        <v>【26.78】</v>
      </c>
      <c r="ED6" s="22">
        <f>IF(ED7="",NA(),ED7)</f>
        <v>0.22</v>
      </c>
      <c r="EE6" s="22">
        <f t="shared" ref="EE6:EM6" si="14">IF(EE7="",NA(),EE7)</f>
        <v>0.24</v>
      </c>
      <c r="EF6" s="22">
        <f t="shared" si="14"/>
        <v>0.17</v>
      </c>
      <c r="EG6" s="22">
        <f t="shared" si="14"/>
        <v>0.28000000000000003</v>
      </c>
      <c r="EH6" s="22">
        <f t="shared" si="14"/>
        <v>0.28000000000000003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22047</v>
      </c>
      <c r="D7" s="24">
        <v>46</v>
      </c>
      <c r="E7" s="24">
        <v>1</v>
      </c>
      <c r="F7" s="24">
        <v>0</v>
      </c>
      <c r="G7" s="24">
        <v>1</v>
      </c>
      <c r="H7" s="24" t="s">
        <v>93</v>
      </c>
      <c r="I7" s="24" t="s">
        <v>94</v>
      </c>
      <c r="J7" s="24" t="s">
        <v>95</v>
      </c>
      <c r="K7" s="24" t="s">
        <v>96</v>
      </c>
      <c r="L7" s="24" t="s">
        <v>97</v>
      </c>
      <c r="M7" s="24" t="s">
        <v>98</v>
      </c>
      <c r="N7" s="25" t="s">
        <v>99</v>
      </c>
      <c r="O7" s="25">
        <v>72.5</v>
      </c>
      <c r="P7" s="25">
        <v>89.47</v>
      </c>
      <c r="Q7" s="25">
        <v>4708</v>
      </c>
      <c r="R7" s="25">
        <v>30428</v>
      </c>
      <c r="S7" s="25">
        <v>217.05</v>
      </c>
      <c r="T7" s="25">
        <v>140.19</v>
      </c>
      <c r="U7" s="25">
        <v>27049</v>
      </c>
      <c r="V7" s="25">
        <v>37.68</v>
      </c>
      <c r="W7" s="25">
        <v>717.86</v>
      </c>
      <c r="X7" s="25">
        <v>109.99</v>
      </c>
      <c r="Y7" s="25">
        <v>116.06</v>
      </c>
      <c r="Z7" s="25">
        <v>118.86</v>
      </c>
      <c r="AA7" s="25">
        <v>119.48</v>
      </c>
      <c r="AB7" s="25">
        <v>118.63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351.08</v>
      </c>
      <c r="AU7" s="25">
        <v>417.82</v>
      </c>
      <c r="AV7" s="25">
        <v>510.41</v>
      </c>
      <c r="AW7" s="25">
        <v>571.16</v>
      </c>
      <c r="AX7" s="25">
        <v>876.65</v>
      </c>
      <c r="AY7" s="25">
        <v>367.55</v>
      </c>
      <c r="AZ7" s="25">
        <v>378.56</v>
      </c>
      <c r="BA7" s="25">
        <v>364.46</v>
      </c>
      <c r="BB7" s="25">
        <v>338.89</v>
      </c>
      <c r="BC7" s="25">
        <v>352.34</v>
      </c>
      <c r="BD7" s="25">
        <v>239.69</v>
      </c>
      <c r="BE7" s="25">
        <v>232.43</v>
      </c>
      <c r="BF7" s="25">
        <v>248.33</v>
      </c>
      <c r="BG7" s="25">
        <v>237.8</v>
      </c>
      <c r="BH7" s="25">
        <v>226.88</v>
      </c>
      <c r="BI7" s="25">
        <v>213.99</v>
      </c>
      <c r="BJ7" s="25">
        <v>418.68</v>
      </c>
      <c r="BK7" s="25">
        <v>395.68</v>
      </c>
      <c r="BL7" s="25">
        <v>403.72</v>
      </c>
      <c r="BM7" s="25">
        <v>400.21</v>
      </c>
      <c r="BN7" s="25">
        <v>391.13</v>
      </c>
      <c r="BO7" s="25">
        <v>264.86</v>
      </c>
      <c r="BP7" s="25">
        <v>106.32</v>
      </c>
      <c r="BQ7" s="25">
        <v>112.72</v>
      </c>
      <c r="BR7" s="25">
        <v>115.61</v>
      </c>
      <c r="BS7" s="25">
        <v>116.51</v>
      </c>
      <c r="BT7" s="25">
        <v>116.45</v>
      </c>
      <c r="BU7" s="25">
        <v>94.78</v>
      </c>
      <c r="BV7" s="25">
        <v>97.59</v>
      </c>
      <c r="BW7" s="25">
        <v>92.17</v>
      </c>
      <c r="BX7" s="25">
        <v>92.83</v>
      </c>
      <c r="BY7" s="25">
        <v>92.16</v>
      </c>
      <c r="BZ7" s="25">
        <v>97.59</v>
      </c>
      <c r="CA7" s="25">
        <v>294.38</v>
      </c>
      <c r="CB7" s="25">
        <v>254.26</v>
      </c>
      <c r="CC7" s="25">
        <v>247.45</v>
      </c>
      <c r="CD7" s="25">
        <v>246.5</v>
      </c>
      <c r="CE7" s="25">
        <v>250.27</v>
      </c>
      <c r="CF7" s="25">
        <v>181.3</v>
      </c>
      <c r="CG7" s="25">
        <v>181.71</v>
      </c>
      <c r="CH7" s="25">
        <v>188.51</v>
      </c>
      <c r="CI7" s="25">
        <v>189.43</v>
      </c>
      <c r="CJ7" s="25">
        <v>196.75</v>
      </c>
      <c r="CK7" s="25">
        <v>181.66</v>
      </c>
      <c r="CL7" s="25">
        <v>46.7</v>
      </c>
      <c r="CM7" s="25">
        <v>47.66</v>
      </c>
      <c r="CN7" s="25">
        <v>46.58</v>
      </c>
      <c r="CO7" s="25">
        <v>47.1</v>
      </c>
      <c r="CP7" s="25">
        <v>47.7</v>
      </c>
      <c r="CQ7" s="25">
        <v>55.89</v>
      </c>
      <c r="CR7" s="25">
        <v>55.72</v>
      </c>
      <c r="CS7" s="25">
        <v>55.31</v>
      </c>
      <c r="CT7" s="25">
        <v>55.14</v>
      </c>
      <c r="CU7" s="25">
        <v>54.99</v>
      </c>
      <c r="CV7" s="25">
        <v>60.21</v>
      </c>
      <c r="CW7" s="25">
        <v>88.45</v>
      </c>
      <c r="CX7" s="25">
        <v>87.16</v>
      </c>
      <c r="CY7" s="25">
        <v>88.31</v>
      </c>
      <c r="CZ7" s="25">
        <v>86.66</v>
      </c>
      <c r="DA7" s="25">
        <v>85.27</v>
      </c>
      <c r="DB7" s="25">
        <v>81.27</v>
      </c>
      <c r="DC7" s="25">
        <v>81.260000000000005</v>
      </c>
      <c r="DD7" s="25">
        <v>80.36</v>
      </c>
      <c r="DE7" s="25">
        <v>80.13</v>
      </c>
      <c r="DF7" s="25">
        <v>79.34</v>
      </c>
      <c r="DG7" s="25">
        <v>89.21</v>
      </c>
      <c r="DH7" s="25">
        <v>50.87</v>
      </c>
      <c r="DI7" s="25">
        <v>52.23</v>
      </c>
      <c r="DJ7" s="25">
        <v>53.68</v>
      </c>
      <c r="DK7" s="25">
        <v>55.3</v>
      </c>
      <c r="DL7" s="25">
        <v>55.99</v>
      </c>
      <c r="DM7" s="25">
        <v>50.63</v>
      </c>
      <c r="DN7" s="25">
        <v>51.29</v>
      </c>
      <c r="DO7" s="25">
        <v>52.2</v>
      </c>
      <c r="DP7" s="25">
        <v>52.7</v>
      </c>
      <c r="DQ7" s="25">
        <v>53.48</v>
      </c>
      <c r="DR7" s="25">
        <v>52.41</v>
      </c>
      <c r="DS7" s="25">
        <v>7.86</v>
      </c>
      <c r="DT7" s="25">
        <v>17.850000000000001</v>
      </c>
      <c r="DU7" s="25">
        <v>25.91</v>
      </c>
      <c r="DV7" s="25">
        <v>25.85</v>
      </c>
      <c r="DW7" s="25">
        <v>25.97</v>
      </c>
      <c r="DX7" s="25">
        <v>18.28</v>
      </c>
      <c r="DY7" s="25">
        <v>19.61</v>
      </c>
      <c r="DZ7" s="25">
        <v>20.73</v>
      </c>
      <c r="EA7" s="25">
        <v>22.86</v>
      </c>
      <c r="EB7" s="25">
        <v>24.31</v>
      </c>
      <c r="EC7" s="25">
        <v>26.78</v>
      </c>
      <c r="ED7" s="25">
        <v>0.22</v>
      </c>
      <c r="EE7" s="25">
        <v>0.24</v>
      </c>
      <c r="EF7" s="25">
        <v>0.17</v>
      </c>
      <c r="EG7" s="25">
        <v>0.28000000000000003</v>
      </c>
      <c r="EH7" s="25">
        <v>0.28000000000000003</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板垣 貴子</cp:lastModifiedBy>
  <cp:lastPrinted>2026-01-23T00:14:16Z</cp:lastPrinted>
  <dcterms:created xsi:type="dcterms:W3CDTF">2025-12-12T09:10:35Z</dcterms:created>
  <dcterms:modified xsi:type="dcterms:W3CDTF">2026-01-23T00:16:06Z</dcterms:modified>
  <cp:category/>
</cp:coreProperties>
</file>