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Soumu202107\経理係\財政課より\経営比較分析表\R7作成(R6決算)\提出版\"/>
    </mc:Choice>
  </mc:AlternateContent>
  <xr:revisionPtr revIDLastSave="0" documentId="13_ncr:1_{858059EB-8A6F-4A4A-BE61-E90C859C0EBA}" xr6:coauthVersionLast="47" xr6:coauthVersionMax="47" xr10:uidLastSave="{00000000-0000-0000-0000-000000000000}"/>
  <workbookProtection workbookAlgorithmName="SHA-512" workbookHashValue="JllLE6FGPClN7+FU7L/Yh06t5qWU30CJc2lfuMidODZ2x4XyE0LxukhT3Kz95h6NoYpEL+q8fXCKntbYIwljww==" workbookSaltValue="UhwQY9Ta5DoazAu61I6W7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AL8" i="4" s="1"/>
  <c r="Q6" i="5"/>
  <c r="P6" i="5"/>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AL10" i="4"/>
  <c r="W10" i="4"/>
  <c r="P10" i="4"/>
  <c r="BB8" i="4"/>
  <c r="AT8" i="4"/>
  <c r="AD8" i="4"/>
  <c r="W8" i="4"/>
  <c r="P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<sst xmlns="http://schemas.openxmlformats.org/spreadsheetml/2006/main" count="228" uniqueCount="113">
  <si>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</si>
  <si>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</si>
  <si>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</si>
  <si>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</si>
  <si>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</si>
  <si>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</si>
  <si>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</si>
  <si>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</si>
  <si>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</si>
  <si>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</si>
  <si>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</si>
  <si>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</si>
  <si>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</si>
  <si>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</si>
  <si>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</si>
  <si>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</si>
  <si>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</si>
  <si>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</si>
  <si>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</si>
  <si>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</si>
  <si>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</si>
  <si>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</si>
  <si>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</si>
  <si>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</si>
  <si>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</si>
  <si>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</si>
  <si>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</si>
  <si>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</si>
  <si>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</si>
  <si>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</si>
  <si>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</si>
  <si>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</si>
  <si>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</si>
  <si>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</si>
  <si>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</si>
  <si>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</si>
  <si>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</si>
  <si>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</si>
  <si>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</si>
  <si>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</si>
  <si>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</si>
  <si>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</si>
  <si>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</si>
  <si>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</si>
  <si>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</si>
  <si>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</si>
  <si>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</si>
  <si>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</si>
  <si>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</si>
  <si>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</si>
  <si>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</si>
  <si>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</si>
  <si>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</si>
  <si>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</si>
  <si>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</si>
  <si>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</si>
  <si>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</si>
  <si>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</si>
  <si>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</si>
  <si>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</si>
  <si>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</si>
  <si>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</si>
  <si>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</si>
  <si>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</si>
  <si>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</si>
  <si>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</si>
  <si>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</si>
  <si>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</si>
  <si>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</si>
  <si>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</si>
  <si>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</si>
  <si>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</si>
  <si>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</si>
  <si>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</si>
  <si>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</si>
  <si>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</si>
  <si>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</si>
  <si>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</si>
  <si>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</si>
  <si>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</si>
  <si>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</si>
  <si>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</si>
  <si>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</si>
  <si>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</si>
  <si>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</si>
  <si>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</si>
  <si>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</si>
  <si>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</si>
  <si>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</si>
  <si>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</si>
  <si>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</si>
  <si>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</si>
  <si>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</si>
  <si>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弘前市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</si>
  <si>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</si>
  <si>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</si>
  <si>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</si>
  <si>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</si>
  <si>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</si>
  <si>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</si>
  <si>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</si>
  <si>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</si>
  <si>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</si>
  <si>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</si>
  <si>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</si>
  <si>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</si>
  <si>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</si>
  <si>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</si>
  <si>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</si>
  <si>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</si>
  <si>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当市は供給開始時期が昭和８年と比較的早く、老朽化の状況は、管路経年化率に見られるように、全国平均や類似団体と比較してやや高い水準となっている。
　今後も管路の的確な実情把握に努めるとともに、効率的な更新を進めるため、アセットマネジメント計画に沿って着実に更新し、長期的視点に立った老朽化対策を推進していくことが急務である。</t>
    <rPh sb="1" eb="3">
      <t>トウシ</t>
    </rPh>
    <rPh sb="4" eb="8">
      <t>キョウキュウカイシ</t>
    </rPh>
    <rPh sb="8" eb="10">
      <t>ジキ</t>
    </rPh>
    <rPh sb="11" eb="13">
      <t>ショウワ</t>
    </rPh>
    <rPh sb="14" eb="15">
      <t>ネン</t>
    </rPh>
    <rPh sb="16" eb="20">
      <t>ヒカクテキハヤ</t>
    </rPh>
    <rPh sb="22" eb="25">
      <t>ロウキュウカ</t>
    </rPh>
    <rPh sb="26" eb="28">
      <t>ジョウキョウ</t>
    </rPh>
    <rPh sb="30" eb="32">
      <t>カンロ</t>
    </rPh>
    <rPh sb="32" eb="34">
      <t>ケイネン</t>
    </rPh>
    <rPh sb="34" eb="35">
      <t>カ</t>
    </rPh>
    <rPh sb="35" eb="36">
      <t>リツ</t>
    </rPh>
    <rPh sb="37" eb="38">
      <t>ミ</t>
    </rPh>
    <rPh sb="45" eb="47">
      <t>ゼンコク</t>
    </rPh>
    <rPh sb="47" eb="49">
      <t>ヘイキン</t>
    </rPh>
    <rPh sb="55" eb="57">
      <t>ヒカク</t>
    </rPh>
    <rPh sb="74" eb="76">
      <t>コンゴ</t>
    </rPh>
    <rPh sb="77" eb="79">
      <t>カンロ</t>
    </rPh>
    <rPh sb="80" eb="82">
      <t>テキカク</t>
    </rPh>
    <rPh sb="83" eb="87">
      <t>ジツジョウハアク</t>
    </rPh>
    <rPh sb="88" eb="89">
      <t>ツト</t>
    </rPh>
    <rPh sb="96" eb="99">
      <t>コウリツテキ</t>
    </rPh>
    <rPh sb="100" eb="102">
      <t>コウシン</t>
    </rPh>
    <rPh sb="103" eb="104">
      <t>スス</t>
    </rPh>
    <rPh sb="119" eb="121">
      <t>ケイカク</t>
    </rPh>
    <rPh sb="122" eb="123">
      <t>ソ</t>
    </rPh>
    <rPh sb="125" eb="127">
      <t>チャクジツ</t>
    </rPh>
    <rPh sb="128" eb="130">
      <t>コウシン</t>
    </rPh>
    <rPh sb="132" eb="137">
      <t>チョウキテキシテン</t>
    </rPh>
    <rPh sb="138" eb="139">
      <t>タ</t>
    </rPh>
    <phoneticPr fontId="4"/>
  </si>
  <si>
    <t>　経常収支比率は、100％以上を維持しており、給水収益による事業運営が成り立っている。
　累積欠損金比率については、累積欠損金が発生していないことから、健全な経営状況にある。
　流動比率は、類似団体と比較して低いが、100％を大きく上回っていることから、短期的な債務に対する支払能力は有している。
　企業債残高対給水収益比率は、全国平均や類似団体と比較して高い値で推移していることから、企業債発行を抑制していく必要がある。
　料金回収率は、100％を上回っており、給水収益による事業運営が成り立っている。
　給水原価は、全国平均や類似団体を上回っており、今後も維持管理費の削減など、資産管理（アセットマネジメント）計画に沿った事業運営をしていく必要がある。
　施設利用率について、類似団体に比べ低い水準となっているが、主な要因として、水需要に対して過剰な施設能力を有していることが考えられることから、アセットマネジメント計画に基づく施設の統廃合、ダウンサイジング等を実施することで利用率の改善を図る予定である。
　有収率について、類似団体に比べ低い水準となっているが、主な要因として法定耐用年数を超過した水道管からの漏水が考えられることから、漏水多発区域の漏水調査を重点的に行い、解消に取り組んでいく必要がある。</t>
    <rPh sb="1" eb="7">
      <t>ケイジョウシュウシヒリツ</t>
    </rPh>
    <rPh sb="13" eb="15">
      <t>イジョウ</t>
    </rPh>
    <rPh sb="16" eb="18">
      <t>イジ</t>
    </rPh>
    <rPh sb="23" eb="27">
      <t>キュウスイシュウエキ</t>
    </rPh>
    <rPh sb="30" eb="34">
      <t>ジギョウウンエイ</t>
    </rPh>
    <rPh sb="35" eb="36">
      <t>ナ</t>
    </rPh>
    <rPh sb="37" eb="38">
      <t>タ</t>
    </rPh>
    <rPh sb="45" eb="52">
      <t>ルイセキケッソンキンヒリツ</t>
    </rPh>
    <rPh sb="58" eb="63">
      <t>ルイセキケッソンキン</t>
    </rPh>
    <rPh sb="64" eb="66">
      <t>ハッセイ</t>
    </rPh>
    <rPh sb="76" eb="78">
      <t>ケンゼン</t>
    </rPh>
    <rPh sb="79" eb="83">
      <t>ケイエイジョウキョウ</t>
    </rPh>
    <rPh sb="89" eb="93">
      <t>リュウドウヒリツ</t>
    </rPh>
    <rPh sb="95" eb="99">
      <t>ルイジダンタイ</t>
    </rPh>
    <rPh sb="100" eb="102">
      <t>ヒカク</t>
    </rPh>
    <rPh sb="104" eb="105">
      <t>ヒク</t>
    </rPh>
    <rPh sb="113" eb="114">
      <t>オオ</t>
    </rPh>
    <rPh sb="116" eb="118">
      <t>ウワマワ</t>
    </rPh>
    <rPh sb="127" eb="130">
      <t>タンキテキ</t>
    </rPh>
    <rPh sb="131" eb="133">
      <t>サイム</t>
    </rPh>
    <rPh sb="134" eb="135">
      <t>タイ</t>
    </rPh>
    <rPh sb="137" eb="139">
      <t>シハライ</t>
    </rPh>
    <rPh sb="139" eb="141">
      <t>ノウリョク</t>
    </rPh>
    <rPh sb="142" eb="143">
      <t>ユウ</t>
    </rPh>
    <rPh sb="150" eb="153">
      <t>キギョウサイ</t>
    </rPh>
    <rPh sb="153" eb="155">
      <t>ザンダカ</t>
    </rPh>
    <rPh sb="155" eb="156">
      <t>タイ</t>
    </rPh>
    <rPh sb="156" eb="160">
      <t>キュウスイシュウエキ</t>
    </rPh>
    <rPh sb="160" eb="162">
      <t>ヒリツ</t>
    </rPh>
    <rPh sb="164" eb="168">
      <t>ゼンコクヘイキン</t>
    </rPh>
    <rPh sb="169" eb="173">
      <t>ルイジダンタイ</t>
    </rPh>
    <rPh sb="174" eb="176">
      <t>ヒカク</t>
    </rPh>
    <rPh sb="178" eb="179">
      <t>タカ</t>
    </rPh>
    <rPh sb="180" eb="181">
      <t>アタイ</t>
    </rPh>
    <rPh sb="182" eb="184">
      <t>スイイ</t>
    </rPh>
    <rPh sb="193" eb="196">
      <t>キギョウサイ</t>
    </rPh>
    <rPh sb="196" eb="198">
      <t>ハッコウ</t>
    </rPh>
    <rPh sb="199" eb="201">
      <t>ヨクセイ</t>
    </rPh>
    <rPh sb="205" eb="207">
      <t>ヒツヨウ</t>
    </rPh>
    <rPh sb="213" eb="218">
      <t>リョウキンカイシュウリツ</t>
    </rPh>
    <rPh sb="225" eb="227">
      <t>ウワマワ</t>
    </rPh>
    <rPh sb="254" eb="258">
      <t>キュウスイゲンカ</t>
    </rPh>
    <rPh sb="260" eb="264">
      <t>ゼンコクヘイキン</t>
    </rPh>
    <rPh sb="270" eb="272">
      <t>ウワマワ</t>
    </rPh>
    <rPh sb="277" eb="279">
      <t>コンゴ</t>
    </rPh>
    <rPh sb="286" eb="288">
      <t>サクゲン</t>
    </rPh>
    <rPh sb="310" eb="311">
      <t>ソ</t>
    </rPh>
    <rPh sb="313" eb="317">
      <t>ジギョウウンエイ</t>
    </rPh>
    <rPh sb="322" eb="324">
      <t>ヒツヨウ</t>
    </rPh>
    <rPh sb="330" eb="335">
      <t>シセツリヨウリツ</t>
    </rPh>
    <rPh sb="345" eb="346">
      <t>クラ</t>
    </rPh>
    <rPh sb="347" eb="348">
      <t>ヒク</t>
    </rPh>
    <rPh sb="349" eb="351">
      <t>スイジュン</t>
    </rPh>
    <rPh sb="359" eb="360">
      <t>オモ</t>
    </rPh>
    <rPh sb="361" eb="363">
      <t>ヨウイン</t>
    </rPh>
    <rPh sb="367" eb="370">
      <t>ミズジュヨウ</t>
    </rPh>
    <rPh sb="371" eb="372">
      <t>タイ</t>
    </rPh>
    <rPh sb="374" eb="376">
      <t>カジョウ</t>
    </rPh>
    <rPh sb="377" eb="381">
      <t>シセツノウリョク</t>
    </rPh>
    <rPh sb="382" eb="383">
      <t>ユウ</t>
    </rPh>
    <rPh sb="390" eb="391">
      <t>カンガ</t>
    </rPh>
    <rPh sb="410" eb="412">
      <t>ケイカク</t>
    </rPh>
    <rPh sb="413" eb="414">
      <t>モト</t>
    </rPh>
    <rPh sb="416" eb="418">
      <t>シセツ</t>
    </rPh>
    <rPh sb="419" eb="422">
      <t>トウハイゴウ</t>
    </rPh>
    <rPh sb="431" eb="432">
      <t>トウ</t>
    </rPh>
    <rPh sb="433" eb="435">
      <t>ジッシ</t>
    </rPh>
    <rPh sb="440" eb="443">
      <t>リヨウリツ</t>
    </rPh>
    <rPh sb="444" eb="446">
      <t>カイゼン</t>
    </rPh>
    <rPh sb="447" eb="448">
      <t>ハカ</t>
    </rPh>
    <rPh sb="449" eb="451">
      <t>ヨテイ</t>
    </rPh>
    <rPh sb="457" eb="460">
      <t>ユウシュウリツ</t>
    </rPh>
    <rPh sb="465" eb="469">
      <t>ルイジダンタイ</t>
    </rPh>
    <rPh sb="470" eb="471">
      <t>クラ</t>
    </rPh>
    <rPh sb="472" eb="473">
      <t>ヒク</t>
    </rPh>
    <rPh sb="474" eb="476">
      <t>スイジュン</t>
    </rPh>
    <rPh sb="484" eb="485">
      <t>オモ</t>
    </rPh>
    <rPh sb="486" eb="488">
      <t>ヨウイン</t>
    </rPh>
    <rPh sb="491" eb="497">
      <t>ホウテイタイヨウネンスウ</t>
    </rPh>
    <rPh sb="498" eb="500">
      <t>チョウカ</t>
    </rPh>
    <rPh sb="502" eb="505">
      <t>スイドウカン</t>
    </rPh>
    <rPh sb="508" eb="510">
      <t>ロウスイ</t>
    </rPh>
    <rPh sb="511" eb="512">
      <t>カンガ</t>
    </rPh>
    <rPh sb="521" eb="527">
      <t>ロウスイタハツクイキ</t>
    </rPh>
    <rPh sb="528" eb="532">
      <t>ロウスイチョウサ</t>
    </rPh>
    <rPh sb="533" eb="536">
      <t>ジュウテンテキ</t>
    </rPh>
    <rPh sb="537" eb="538">
      <t>オコナ</t>
    </rPh>
    <rPh sb="540" eb="542">
      <t>カイショウ</t>
    </rPh>
    <rPh sb="543" eb="544">
      <t>ト</t>
    </rPh>
    <rPh sb="545" eb="546">
      <t>ク</t>
    </rPh>
    <rPh sb="550" eb="552">
      <t>ヒツヨウ</t>
    </rPh>
    <phoneticPr fontId="4"/>
  </si>
  <si>
    <t>　経営比較分析に係る各指標から、現時点では健全な経営を行っているものと判断できる。
　しかしながら、当市は建設（更新）投資の財源を企業債に依存する割合が高く、一方で施設の老朽化が進み、更新費用（資本の再投入）の増加が見込まれるのに対し、その原資となる給水収益が減少傾向にあり、今後も企業債に依存する割合が高水準で推移することが見込まれる。
　このことから、効率的な更新を進める上で、アセットマネジメント計画に沿って着実に更新を行い、費用の平準化を図りながら健全な経営をすることが最重要課題であると捉え、令和７年度に料金改定を実施したほか、10年度、13年度にも料金改定を予定している。</t>
    <rPh sb="3" eb="7">
      <t>ヒカクブンセキ</t>
    </rPh>
    <rPh sb="8" eb="9">
      <t>カカ</t>
    </rPh>
    <rPh sb="10" eb="11">
      <t>カク</t>
    </rPh>
    <rPh sb="11" eb="13">
      <t>シヒョウ</t>
    </rPh>
    <rPh sb="16" eb="19">
      <t>ゲンジテン</t>
    </rPh>
    <rPh sb="21" eb="23">
      <t>ケンゼン</t>
    </rPh>
    <rPh sb="24" eb="26">
      <t>ケイエイ</t>
    </rPh>
    <rPh sb="27" eb="28">
      <t>オコナ</t>
    </rPh>
    <rPh sb="35" eb="37">
      <t>ハンダン</t>
    </rPh>
    <rPh sb="50" eb="52">
      <t>トウシ</t>
    </rPh>
    <rPh sb="53" eb="55">
      <t>ケンセツ</t>
    </rPh>
    <rPh sb="56" eb="58">
      <t>コウシン</t>
    </rPh>
    <rPh sb="59" eb="61">
      <t>トウシ</t>
    </rPh>
    <rPh sb="62" eb="64">
      <t>ザイゲン</t>
    </rPh>
    <rPh sb="65" eb="68">
      <t>キギョウサイ</t>
    </rPh>
    <rPh sb="69" eb="71">
      <t>イゾン</t>
    </rPh>
    <rPh sb="73" eb="75">
      <t>ワリアイ</t>
    </rPh>
    <rPh sb="76" eb="77">
      <t>タカ</t>
    </rPh>
    <rPh sb="79" eb="81">
      <t>イッポウ</t>
    </rPh>
    <rPh sb="82" eb="84">
      <t>シセツ</t>
    </rPh>
    <rPh sb="85" eb="88">
      <t>ロウキュウカ</t>
    </rPh>
    <rPh sb="89" eb="90">
      <t>スス</t>
    </rPh>
    <rPh sb="92" eb="96">
      <t>コウシンヒヨウ</t>
    </rPh>
    <rPh sb="97" eb="99">
      <t>シホン</t>
    </rPh>
    <rPh sb="100" eb="103">
      <t>サイトウニュウ</t>
    </rPh>
    <rPh sb="105" eb="107">
      <t>ゾウカ</t>
    </rPh>
    <rPh sb="108" eb="110">
      <t>ミコ</t>
    </rPh>
    <rPh sb="115" eb="116">
      <t>タイ</t>
    </rPh>
    <rPh sb="120" eb="122">
      <t>ゲンシ</t>
    </rPh>
    <rPh sb="125" eb="129">
      <t>キュウスイシュウエキ</t>
    </rPh>
    <rPh sb="130" eb="134">
      <t>ゲンショウケイコウ</t>
    </rPh>
    <rPh sb="138" eb="140">
      <t>コンゴ</t>
    </rPh>
    <rPh sb="141" eb="144">
      <t>キギョウサイ</t>
    </rPh>
    <rPh sb="145" eb="147">
      <t>イゾン</t>
    </rPh>
    <rPh sb="149" eb="151">
      <t>ワリアイ</t>
    </rPh>
    <rPh sb="156" eb="158">
      <t>スイイ</t>
    </rPh>
    <rPh sb="163" eb="165">
      <t>ミコ</t>
    </rPh>
    <rPh sb="178" eb="181">
      <t>コウリツテキ</t>
    </rPh>
    <rPh sb="182" eb="184">
      <t>コウシン</t>
    </rPh>
    <rPh sb="185" eb="186">
      <t>スス</t>
    </rPh>
    <rPh sb="188" eb="189">
      <t>ウエ</t>
    </rPh>
    <rPh sb="201" eb="203">
      <t>ケイカク</t>
    </rPh>
    <rPh sb="204" eb="205">
      <t>ソ</t>
    </rPh>
    <rPh sb="207" eb="209">
      <t>チャクジツ</t>
    </rPh>
    <rPh sb="210" eb="212">
      <t>コウシン</t>
    </rPh>
    <rPh sb="213" eb="214">
      <t>オコナ</t>
    </rPh>
    <rPh sb="216" eb="218">
      <t>ヒヨウ</t>
    </rPh>
    <rPh sb="219" eb="222">
      <t>ヘイジュンカ</t>
    </rPh>
    <rPh sb="223" eb="224">
      <t>ハカ</t>
    </rPh>
    <rPh sb="228" eb="230">
      <t>ケンゼン</t>
    </rPh>
    <rPh sb="231" eb="233">
      <t>ケイエイ</t>
    </rPh>
    <rPh sb="239" eb="244">
      <t>サイジュウヨウカダイ</t>
    </rPh>
    <rPh sb="248" eb="249">
      <t>トラ</t>
    </rPh>
    <rPh sb="251" eb="253">
      <t>レイワ</t>
    </rPh>
    <rPh sb="254" eb="256">
      <t>ネンド</t>
    </rPh>
    <rPh sb="259" eb="261">
      <t>カイテイ</t>
    </rPh>
    <rPh sb="271" eb="273">
      <t>ネンド</t>
    </rPh>
    <rPh sb="276" eb="278">
      <t>ネンド</t>
    </rPh>
    <rPh sb="285" eb="287">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</si>
</sst>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0.49</c:v>
                </c:pt>
                <c:pt idx="1">
                  <c:v>0.36</c:v>
                </c:pt>
                <c:pt idx="2">
                  <c:v>0.42</c:v>
                </c:pt>
                <c:pt idx="3">
                  <c:v>0.42</c:v>
                </c:pt>
                <c:pt idx="4">
                  <c:v>0.33</c:v>
                </c:pt>
              </c:numCache>
            </c:numRef>
          </c:val>
          <c:extLst>
            <c:ext xmlns:c16="http://schemas.microsoft.com/office/drawing/2014/chart" uri="{C3380CC4-5D6E-409C-BE32-E72D297353CC}">
              <c16:uniqueId val="{00000000-5A5B-4897-84D3-43FB122635E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5A5B-4897-84D3-43FB122635E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53.78</c:v>
                </c:pt>
                <c:pt idx="1">
                  <c:v>53.33</c:v>
                </c:pt>
                <c:pt idx="2">
                  <c:v>53.48</c:v>
                </c:pt>
                <c:pt idx="3">
                  <c:v>53.49</c:v>
                </c:pt>
                <c:pt idx="4">
                  <c:v>53.12</c:v>
                </c:pt>
              </c:numCache>
            </c:numRef>
          </c:val>
          <c:extLst>
            <c:ext xmlns:c16="http://schemas.microsoft.com/office/drawing/2014/chart" uri="{C3380CC4-5D6E-409C-BE32-E72D297353CC}">
              <c16:uniqueId val="{00000000-3C63-47B3-BEDE-D1E3AD054D1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3C63-47B3-BEDE-D1E3AD054D1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88.55</c:v>
                </c:pt>
                <c:pt idx="1">
                  <c:v>88.51</c:v>
                </c:pt>
                <c:pt idx="2">
                  <c:v>86.55</c:v>
                </c:pt>
                <c:pt idx="3">
                  <c:v>85</c:v>
                </c:pt>
                <c:pt idx="4">
                  <c:v>86.25</c:v>
                </c:pt>
              </c:numCache>
            </c:numRef>
          </c:val>
          <c:extLst>
            <c:ext xmlns:c16="http://schemas.microsoft.com/office/drawing/2014/chart" uri="{C3380CC4-5D6E-409C-BE32-E72D297353CC}">
              <c16:uniqueId val="{00000000-FF67-4D6A-B84C-52734B62EE4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FF67-4D6A-B84C-52734B62EE4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112.02</c:v>
                </c:pt>
                <c:pt idx="1">
                  <c:v>114.3</c:v>
                </c:pt>
                <c:pt idx="2">
                  <c:v>109.89</c:v>
                </c:pt>
                <c:pt idx="3">
                  <c:v>109.05</c:v>
                </c:pt>
                <c:pt idx="4">
                  <c:v>106.76</c:v>
                </c:pt>
              </c:numCache>
            </c:numRef>
          </c:val>
          <c:extLst>
            <c:ext xmlns:c16="http://schemas.microsoft.com/office/drawing/2014/chart" uri="{C3380CC4-5D6E-409C-BE32-E72D297353CC}">
              <c16:uniqueId val="{00000000-52D8-4B71-B914-C2E122DAB8E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52D8-4B71-B914-C2E122DAB8E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50.42</c:v>
                </c:pt>
                <c:pt idx="1">
                  <c:v>51.57</c:v>
                </c:pt>
                <c:pt idx="2">
                  <c:v>52.37</c:v>
                </c:pt>
                <c:pt idx="3">
                  <c:v>53.31</c:v>
                </c:pt>
                <c:pt idx="4">
                  <c:v>54.21</c:v>
                </c:pt>
              </c:numCache>
            </c:numRef>
          </c:val>
          <c:extLst>
            <c:ext xmlns:c16="http://schemas.microsoft.com/office/drawing/2014/chart" uri="{C3380CC4-5D6E-409C-BE32-E72D297353CC}">
              <c16:uniqueId val="{00000000-452C-44DD-A81A-170080EAE93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452C-44DD-A81A-170080EAE93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27.6</c:v>
                </c:pt>
                <c:pt idx="1">
                  <c:v>29.7</c:v>
                </c:pt>
                <c:pt idx="2">
                  <c:v>30.9</c:v>
                </c:pt>
                <c:pt idx="3">
                  <c:v>32.35</c:v>
                </c:pt>
                <c:pt idx="4">
                  <c:v>33.83</c:v>
                </c:pt>
              </c:numCache>
            </c:numRef>
          </c:val>
          <c:extLst>
            <c:ext xmlns:c16="http://schemas.microsoft.com/office/drawing/2014/chart" uri="{C3380CC4-5D6E-409C-BE32-E72D297353CC}">
              <c16:uniqueId val="{00000000-4D7A-4AD4-8952-A983AEE5CEF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4D7A-4AD4-8952-A983AEE5CEF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F6-42A2-B469-BF0340A511C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1BF6-42A2-B469-BF0340A511C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260.75</c:v>
                </c:pt>
                <c:pt idx="1">
                  <c:v>256.48</c:v>
                </c:pt>
                <c:pt idx="2">
                  <c:v>260.35000000000002</c:v>
                </c:pt>
                <c:pt idx="3">
                  <c:v>197.95</c:v>
                </c:pt>
                <c:pt idx="4">
                  <c:v>155.85</c:v>
                </c:pt>
              </c:numCache>
            </c:numRef>
          </c:val>
          <c:extLst>
            <c:ext xmlns:c16="http://schemas.microsoft.com/office/drawing/2014/chart" uri="{C3380CC4-5D6E-409C-BE32-E72D297353CC}">
              <c16:uniqueId val="{00000000-6A64-41FD-9C46-AA493DB36F1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6A64-41FD-9C46-AA493DB36F1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428.36</c:v>
                </c:pt>
                <c:pt idx="1">
                  <c:v>431.31</c:v>
                </c:pt>
                <c:pt idx="2">
                  <c:v>448.31</c:v>
                </c:pt>
                <c:pt idx="3">
                  <c:v>532.32000000000005</c:v>
                </c:pt>
                <c:pt idx="4">
                  <c:v>558.76</c:v>
                </c:pt>
              </c:numCache>
            </c:numRef>
          </c:val>
          <c:extLst>
            <c:ext xmlns:c16="http://schemas.microsoft.com/office/drawing/2014/chart" uri="{C3380CC4-5D6E-409C-BE32-E72D297353CC}">
              <c16:uniqueId val="{00000000-3FD5-4DD1-9DA2-16B60EEF448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3FD5-4DD1-9DA2-16B60EEF448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106.86</c:v>
                </c:pt>
                <c:pt idx="1">
                  <c:v>109.95</c:v>
                </c:pt>
                <c:pt idx="2">
                  <c:v>105.19</c:v>
                </c:pt>
                <c:pt idx="3">
                  <c:v>93.91</c:v>
                </c:pt>
                <c:pt idx="4">
                  <c:v>103.46</c:v>
                </c:pt>
              </c:numCache>
            </c:numRef>
          </c:val>
          <c:extLst>
            <c:ext xmlns:c16="http://schemas.microsoft.com/office/drawing/2014/chart" uri="{C3380CC4-5D6E-409C-BE32-E72D297353CC}">
              <c16:uniqueId val="{00000000-7DD7-4977-8406-9D165865202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7DD7-4977-8406-9D165865202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197.17</c:v>
                </c:pt>
                <c:pt idx="1">
                  <c:v>191.28</c:v>
                </c:pt>
                <c:pt idx="2">
                  <c:v>201.43</c:v>
                </c:pt>
                <c:pt idx="3">
                  <c:v>204.85</c:v>
                </c:pt>
                <c:pt idx="4">
                  <c:v>204.48</c:v>
                </c:pt>
              </c:numCache>
            </c:numRef>
          </c:val>
          <c:extLst>
            <c:ext xmlns:c16="http://schemas.microsoft.com/office/drawing/2014/chart" uri="{C3380CC4-5D6E-409C-BE32-E72D297353CC}">
              <c16:uniqueId val="{00000000-2028-4879-8308-6019A2E0F66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2028-4879-8308-6019A2E0F66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青森県　弘前市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A2</v>
      </c>
      <c r="X8" s="75"/>
      <c r="Y8" s="75"/>
      <c r="Z8" s="75"/>
      <c r="AA8" s="75"/>
      <c r="AB8" s="75"/>
      <c r="AC8" s="75"/>
      <c r="AD8" s="75" t="str">
        <f>データ!$M$6</f>
        <v>非設置</v>
      </c>
      <c r="AE8" s="75"/>
      <c r="AF8" s="75"/>
      <c r="AG8" s="75"/>
      <c r="AH8" s="75"/>
      <c r="AI8" s="75"/>
      <c r="AJ8" s="75"/>
      <c r="AK8" s="2"/>
      <c r="AL8" s="58">
        <f>データ!$R$6</f>
        <v>159488</v>
      </c>
      <c r="AM8" s="58"/>
      <c r="AN8" s="58"/>
      <c r="AO8" s="58"/>
      <c r="AP8" s="58"/>
      <c r="AQ8" s="58"/>
      <c r="AR8" s="58"/>
      <c r="AS8" s="58"/>
      <c r="AT8" s="55">
        <f>データ!$S$6</f>
        <v>524.20000000000005</v>
      </c>
      <c r="AU8" s="56"/>
      <c r="AV8" s="56"/>
      <c r="AW8" s="56"/>
      <c r="AX8" s="56"/>
      <c r="AY8" s="56"/>
      <c r="AZ8" s="56"/>
      <c r="BA8" s="56"/>
      <c r="BB8" s="45">
        <f>データ!$T$6</f>
        <v>304.25</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47.23</v>
      </c>
      <c r="J10" s="56"/>
      <c r="K10" s="56"/>
      <c r="L10" s="56"/>
      <c r="M10" s="56"/>
      <c r="N10" s="56"/>
      <c r="O10" s="57"/>
      <c r="P10" s="45">
        <f>データ!$P$6</f>
        <v>98.09</v>
      </c>
      <c r="Q10" s="45"/>
      <c r="R10" s="45"/>
      <c r="S10" s="45"/>
      <c r="T10" s="45"/>
      <c r="U10" s="45"/>
      <c r="V10" s="45"/>
      <c r="W10" s="58">
        <f>データ!$Q$6</f>
        <v>3922</v>
      </c>
      <c r="X10" s="58"/>
      <c r="Y10" s="58"/>
      <c r="Z10" s="58"/>
      <c r="AA10" s="58"/>
      <c r="AB10" s="58"/>
      <c r="AC10" s="58"/>
      <c r="AD10" s="2"/>
      <c r="AE10" s="2"/>
      <c r="AF10" s="2"/>
      <c r="AG10" s="2"/>
      <c r="AH10" s="2"/>
      <c r="AI10" s="2"/>
      <c r="AJ10" s="2"/>
      <c r="AK10" s="2"/>
      <c r="AL10" s="58">
        <f>データ!$U$6</f>
        <v>154975</v>
      </c>
      <c r="AM10" s="58"/>
      <c r="AN10" s="58"/>
      <c r="AO10" s="58"/>
      <c r="AP10" s="58"/>
      <c r="AQ10" s="58"/>
      <c r="AR10" s="58"/>
      <c r="AS10" s="58"/>
      <c r="AT10" s="55">
        <f>データ!$V$6</f>
        <v>250.17</v>
      </c>
      <c r="AU10" s="56"/>
      <c r="AV10" s="56"/>
      <c r="AW10" s="56"/>
      <c r="AX10" s="56"/>
      <c r="AY10" s="56"/>
      <c r="AZ10" s="56"/>
      <c r="BA10" s="56"/>
      <c r="BB10" s="45">
        <f>データ!$W$6</f>
        <v>619.48</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5vOxGMY87ntef7ABiodsUkpgKXxQT9PN4Re9PqhLYmNoNLmZl+MXhBnIat6l+NoBm7M+Pv4HNIp4gM9rOVZFzg==" saltValue="yEsY5PnlWWZC+GGcu8hvl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22021</v>
      </c>
      <c r="D6" s="20">
        <f t="shared" si="3"/>
        <v>46</v>
      </c>
      <c r="E6" s="20">
        <f t="shared" si="3"/>
        <v>1</v>
      </c>
      <c r="F6" s="20">
        <f t="shared" si="3"/>
        <v>0</v>
      </c>
      <c r="G6" s="20">
        <f t="shared" si="3"/>
        <v>1</v>
      </c>
      <c r="H6" s="20" t="str">
        <f t="shared" si="3"/>
        <v>青森県　弘前市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47.23</v>
      </c>
      <c r="P6" s="21">
        <f t="shared" si="3"/>
        <v>98.09</v>
      </c>
      <c r="Q6" s="21">
        <f t="shared" si="3"/>
        <v>3922</v>
      </c>
      <c r="R6" s="21">
        <f t="shared" si="3"/>
        <v>159488</v>
      </c>
      <c r="S6" s="21">
        <f t="shared" si="3"/>
        <v>524.20000000000005</v>
      </c>
      <c r="T6" s="21">
        <f t="shared" si="3"/>
        <v>304.25</v>
      </c>
      <c r="U6" s="21">
        <f t="shared" si="3"/>
        <v>154975</v>
      </c>
      <c r="V6" s="21">
        <f t="shared" si="3"/>
        <v>250.17</v>
      </c>
      <c r="W6" s="21">
        <f t="shared" si="3"/>
        <v>619.48</v>
      </c>
      <c r="X6" s="22">
        <f>IF(X7="",NA(),X7)</f>
        <v>112.02</v>
      </c>
      <c r="Y6" s="22">
        <f t="shared" ref="Y6:AG6" si="4">IF(Y7="",NA(),Y7)</f>
        <v>114.3</v>
      </c>
      <c r="Z6" s="22">
        <f t="shared" si="4"/>
        <v>109.89</v>
      </c>
      <c r="AA6" s="22">
        <f t="shared" si="4"/>
        <v>109.05</v>
      </c>
      <c r="AB6" s="22">
        <f t="shared" si="4"/>
        <v>106.76</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260.75</v>
      </c>
      <c r="AU6" s="22">
        <f t="shared" ref="AU6:BC6" si="6">IF(AU7="",NA(),AU7)</f>
        <v>256.48</v>
      </c>
      <c r="AV6" s="22">
        <f t="shared" si="6"/>
        <v>260.35000000000002</v>
      </c>
      <c r="AW6" s="22">
        <f t="shared" si="6"/>
        <v>197.95</v>
      </c>
      <c r="AX6" s="22">
        <f t="shared" si="6"/>
        <v>155.85</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428.36</v>
      </c>
      <c r="BF6" s="22">
        <f t="shared" ref="BF6:BN6" si="7">IF(BF7="",NA(),BF7)</f>
        <v>431.31</v>
      </c>
      <c r="BG6" s="22">
        <f t="shared" si="7"/>
        <v>448.31</v>
      </c>
      <c r="BH6" s="22">
        <f t="shared" si="7"/>
        <v>532.32000000000005</v>
      </c>
      <c r="BI6" s="22">
        <f t="shared" si="7"/>
        <v>558.76</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106.86</v>
      </c>
      <c r="BQ6" s="22">
        <f t="shared" ref="BQ6:BY6" si="8">IF(BQ7="",NA(),BQ7)</f>
        <v>109.95</v>
      </c>
      <c r="BR6" s="22">
        <f t="shared" si="8"/>
        <v>105.19</v>
      </c>
      <c r="BS6" s="22">
        <f t="shared" si="8"/>
        <v>93.91</v>
      </c>
      <c r="BT6" s="22">
        <f t="shared" si="8"/>
        <v>103.46</v>
      </c>
      <c r="BU6" s="22">
        <f t="shared" si="8"/>
        <v>103.75</v>
      </c>
      <c r="BV6" s="22">
        <f t="shared" si="8"/>
        <v>105.3</v>
      </c>
      <c r="BW6" s="22">
        <f t="shared" si="8"/>
        <v>99.41</v>
      </c>
      <c r="BX6" s="22">
        <f t="shared" si="8"/>
        <v>101.11</v>
      </c>
      <c r="BY6" s="22">
        <f t="shared" si="8"/>
        <v>102.03</v>
      </c>
      <c r="BZ6" s="21" t="str">
        <f>IF(BZ7="","",IF(BZ7="-","【-】","【"&amp;SUBSTITUTE(TEXT(BZ7,"#,##0.00"),"-","△")&amp;"】"))</f>
        <v>【97.59】</v>
      </c>
      <c r="CA6" s="22">
        <f>IF(CA7="",NA(),CA7)</f>
        <v>197.17</v>
      </c>
      <c r="CB6" s="22">
        <f t="shared" ref="CB6:CJ6" si="9">IF(CB7="",NA(),CB7)</f>
        <v>191.28</v>
      </c>
      <c r="CC6" s="22">
        <f t="shared" si="9"/>
        <v>201.43</v>
      </c>
      <c r="CD6" s="22">
        <f t="shared" si="9"/>
        <v>204.85</v>
      </c>
      <c r="CE6" s="22">
        <f t="shared" si="9"/>
        <v>204.48</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53.78</v>
      </c>
      <c r="CM6" s="22">
        <f t="shared" ref="CM6:CU6" si="10">IF(CM7="",NA(),CM7)</f>
        <v>53.33</v>
      </c>
      <c r="CN6" s="22">
        <f t="shared" si="10"/>
        <v>53.48</v>
      </c>
      <c r="CO6" s="22">
        <f t="shared" si="10"/>
        <v>53.49</v>
      </c>
      <c r="CP6" s="22">
        <f t="shared" si="10"/>
        <v>53.12</v>
      </c>
      <c r="CQ6" s="22">
        <f t="shared" si="10"/>
        <v>63.12</v>
      </c>
      <c r="CR6" s="22">
        <f t="shared" si="10"/>
        <v>62.57</v>
      </c>
      <c r="CS6" s="22">
        <f t="shared" si="10"/>
        <v>61.56</v>
      </c>
      <c r="CT6" s="22">
        <f t="shared" si="10"/>
        <v>60.84</v>
      </c>
      <c r="CU6" s="22">
        <f t="shared" si="10"/>
        <v>60.8</v>
      </c>
      <c r="CV6" s="21" t="str">
        <f>IF(CV7="","",IF(CV7="-","【-】","【"&amp;SUBSTITUTE(TEXT(CV7,"#,##0.00"),"-","△")&amp;"】"))</f>
        <v>【60.21】</v>
      </c>
      <c r="CW6" s="22">
        <f>IF(CW7="",NA(),CW7)</f>
        <v>88.55</v>
      </c>
      <c r="CX6" s="22">
        <f t="shared" ref="CX6:DF6" si="11">IF(CX7="",NA(),CX7)</f>
        <v>88.51</v>
      </c>
      <c r="CY6" s="22">
        <f t="shared" si="11"/>
        <v>86.55</v>
      </c>
      <c r="CZ6" s="22">
        <f t="shared" si="11"/>
        <v>85</v>
      </c>
      <c r="DA6" s="22">
        <f t="shared" si="11"/>
        <v>86.25</v>
      </c>
      <c r="DB6" s="22">
        <f t="shared" si="11"/>
        <v>90.09</v>
      </c>
      <c r="DC6" s="22">
        <f t="shared" si="11"/>
        <v>90.21</v>
      </c>
      <c r="DD6" s="22">
        <f t="shared" si="11"/>
        <v>90.11</v>
      </c>
      <c r="DE6" s="22">
        <f t="shared" si="11"/>
        <v>89.73</v>
      </c>
      <c r="DF6" s="22">
        <f t="shared" si="11"/>
        <v>89.86</v>
      </c>
      <c r="DG6" s="21" t="str">
        <f>IF(DG7="","",IF(DG7="-","【-】","【"&amp;SUBSTITUTE(TEXT(DG7,"#,##0.00"),"-","△")&amp;"】"))</f>
        <v>【89.21】</v>
      </c>
      <c r="DH6" s="22">
        <f>IF(DH7="",NA(),DH7)</f>
        <v>50.42</v>
      </c>
      <c r="DI6" s="22">
        <f t="shared" ref="DI6:DQ6" si="12">IF(DI7="",NA(),DI7)</f>
        <v>51.57</v>
      </c>
      <c r="DJ6" s="22">
        <f t="shared" si="12"/>
        <v>52.37</v>
      </c>
      <c r="DK6" s="22">
        <f t="shared" si="12"/>
        <v>53.31</v>
      </c>
      <c r="DL6" s="22">
        <f t="shared" si="12"/>
        <v>54.21</v>
      </c>
      <c r="DM6" s="22">
        <f t="shared" si="12"/>
        <v>50.31</v>
      </c>
      <c r="DN6" s="22">
        <f t="shared" si="12"/>
        <v>50.74</v>
      </c>
      <c r="DO6" s="22">
        <f t="shared" si="12"/>
        <v>51.49</v>
      </c>
      <c r="DP6" s="22">
        <f t="shared" si="12"/>
        <v>51.94</v>
      </c>
      <c r="DQ6" s="22">
        <f t="shared" si="12"/>
        <v>52.46</v>
      </c>
      <c r="DR6" s="21" t="str">
        <f>IF(DR7="","",IF(DR7="-","【-】","【"&amp;SUBSTITUTE(TEXT(DR7,"#,##0.00"),"-","△")&amp;"】"))</f>
        <v>【52.41】</v>
      </c>
      <c r="DS6" s="22">
        <f>IF(DS7="",NA(),DS7)</f>
        <v>27.6</v>
      </c>
      <c r="DT6" s="22">
        <f t="shared" ref="DT6:EB6" si="13">IF(DT7="",NA(),DT7)</f>
        <v>29.7</v>
      </c>
      <c r="DU6" s="22">
        <f t="shared" si="13"/>
        <v>30.9</v>
      </c>
      <c r="DV6" s="22">
        <f t="shared" si="13"/>
        <v>32.35</v>
      </c>
      <c r="DW6" s="22">
        <f t="shared" si="13"/>
        <v>33.83</v>
      </c>
      <c r="DX6" s="22">
        <f t="shared" si="13"/>
        <v>21.34</v>
      </c>
      <c r="DY6" s="22">
        <f t="shared" si="13"/>
        <v>23.27</v>
      </c>
      <c r="DZ6" s="22">
        <f t="shared" si="13"/>
        <v>25.18</v>
      </c>
      <c r="EA6" s="22">
        <f t="shared" si="13"/>
        <v>26.52</v>
      </c>
      <c r="EB6" s="22">
        <f t="shared" si="13"/>
        <v>28.4</v>
      </c>
      <c r="EC6" s="21" t="str">
        <f>IF(EC7="","",IF(EC7="-","【-】","【"&amp;SUBSTITUTE(TEXT(EC7,"#,##0.00"),"-","△")&amp;"】"))</f>
        <v>【26.78】</v>
      </c>
      <c r="ED6" s="22">
        <f>IF(ED7="",NA(),ED7)</f>
        <v>0.49</v>
      </c>
      <c r="EE6" s="22">
        <f t="shared" ref="EE6:EM6" si="14">IF(EE7="",NA(),EE7)</f>
        <v>0.36</v>
      </c>
      <c r="EF6" s="22">
        <f t="shared" si="14"/>
        <v>0.42</v>
      </c>
      <c r="EG6" s="22">
        <f t="shared" si="14"/>
        <v>0.42</v>
      </c>
      <c r="EH6" s="22">
        <f t="shared" si="14"/>
        <v>0.33</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22021</v>
      </c>
      <c r="D7" s="24">
        <v>46</v>
      </c>
      <c r="E7" s="24">
        <v>1</v>
      </c>
      <c r="F7" s="24">
        <v>0</v>
      </c>
      <c r="G7" s="24">
        <v>1</v>
      </c>
      <c r="H7" s="24" t="s">
        <v>93</v>
      </c>
      <c r="I7" s="24" t="s">
        <v>94</v>
      </c>
      <c r="J7" s="24" t="s">
        <v>95</v>
      </c>
      <c r="K7" s="24" t="s">
        <v>96</v>
      </c>
      <c r="L7" s="24" t="s">
        <v>97</v>
      </c>
      <c r="M7" s="24" t="s">
        <v>98</v>
      </c>
      <c r="N7" s="25" t="s">
        <v>99</v>
      </c>
      <c r="O7" s="25">
        <v>47.23</v>
      </c>
      <c r="P7" s="25">
        <v>98.09</v>
      </c>
      <c r="Q7" s="25">
        <v>3922</v>
      </c>
      <c r="R7" s="25">
        <v>159488</v>
      </c>
      <c r="S7" s="25">
        <v>524.20000000000005</v>
      </c>
      <c r="T7" s="25">
        <v>304.25</v>
      </c>
      <c r="U7" s="25">
        <v>154975</v>
      </c>
      <c r="V7" s="25">
        <v>250.17</v>
      </c>
      <c r="W7" s="25">
        <v>619.48</v>
      </c>
      <c r="X7" s="25">
        <v>112.02</v>
      </c>
      <c r="Y7" s="25">
        <v>114.3</v>
      </c>
      <c r="Z7" s="25">
        <v>109.89</v>
      </c>
      <c r="AA7" s="25">
        <v>109.05</v>
      </c>
      <c r="AB7" s="25">
        <v>106.76</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260.75</v>
      </c>
      <c r="AU7" s="25">
        <v>256.48</v>
      </c>
      <c r="AV7" s="25">
        <v>260.35000000000002</v>
      </c>
      <c r="AW7" s="25">
        <v>197.95</v>
      </c>
      <c r="AX7" s="25">
        <v>155.85</v>
      </c>
      <c r="AY7" s="25">
        <v>306.08</v>
      </c>
      <c r="AZ7" s="25">
        <v>306.14999999999998</v>
      </c>
      <c r="BA7" s="25">
        <v>297.54000000000002</v>
      </c>
      <c r="BB7" s="25">
        <v>289.44</v>
      </c>
      <c r="BC7" s="25">
        <v>282.19</v>
      </c>
      <c r="BD7" s="25">
        <v>239.69</v>
      </c>
      <c r="BE7" s="25">
        <v>428.36</v>
      </c>
      <c r="BF7" s="25">
        <v>431.31</v>
      </c>
      <c r="BG7" s="25">
        <v>448.31</v>
      </c>
      <c r="BH7" s="25">
        <v>532.32000000000005</v>
      </c>
      <c r="BI7" s="25">
        <v>558.76</v>
      </c>
      <c r="BJ7" s="25">
        <v>294.66000000000003</v>
      </c>
      <c r="BK7" s="25">
        <v>285.27</v>
      </c>
      <c r="BL7" s="25">
        <v>294.73</v>
      </c>
      <c r="BM7" s="25">
        <v>301.23</v>
      </c>
      <c r="BN7" s="25">
        <v>300.33</v>
      </c>
      <c r="BO7" s="25">
        <v>264.86</v>
      </c>
      <c r="BP7" s="25">
        <v>106.86</v>
      </c>
      <c r="BQ7" s="25">
        <v>109.95</v>
      </c>
      <c r="BR7" s="25">
        <v>105.19</v>
      </c>
      <c r="BS7" s="25">
        <v>93.91</v>
      </c>
      <c r="BT7" s="25">
        <v>103.46</v>
      </c>
      <c r="BU7" s="25">
        <v>103.75</v>
      </c>
      <c r="BV7" s="25">
        <v>105.3</v>
      </c>
      <c r="BW7" s="25">
        <v>99.41</v>
      </c>
      <c r="BX7" s="25">
        <v>101.11</v>
      </c>
      <c r="BY7" s="25">
        <v>102.03</v>
      </c>
      <c r="BZ7" s="25">
        <v>97.59</v>
      </c>
      <c r="CA7" s="25">
        <v>197.17</v>
      </c>
      <c r="CB7" s="25">
        <v>191.28</v>
      </c>
      <c r="CC7" s="25">
        <v>201.43</v>
      </c>
      <c r="CD7" s="25">
        <v>204.85</v>
      </c>
      <c r="CE7" s="25">
        <v>204.48</v>
      </c>
      <c r="CF7" s="25">
        <v>159.93</v>
      </c>
      <c r="CG7" s="25">
        <v>162.77000000000001</v>
      </c>
      <c r="CH7" s="25">
        <v>170.87</v>
      </c>
      <c r="CI7" s="25">
        <v>171.09</v>
      </c>
      <c r="CJ7" s="25">
        <v>173.56</v>
      </c>
      <c r="CK7" s="25">
        <v>181.66</v>
      </c>
      <c r="CL7" s="25">
        <v>53.78</v>
      </c>
      <c r="CM7" s="25">
        <v>53.33</v>
      </c>
      <c r="CN7" s="25">
        <v>53.48</v>
      </c>
      <c r="CO7" s="25">
        <v>53.49</v>
      </c>
      <c r="CP7" s="25">
        <v>53.12</v>
      </c>
      <c r="CQ7" s="25">
        <v>63.12</v>
      </c>
      <c r="CR7" s="25">
        <v>62.57</v>
      </c>
      <c r="CS7" s="25">
        <v>61.56</v>
      </c>
      <c r="CT7" s="25">
        <v>60.84</v>
      </c>
      <c r="CU7" s="25">
        <v>60.8</v>
      </c>
      <c r="CV7" s="25">
        <v>60.21</v>
      </c>
      <c r="CW7" s="25">
        <v>88.55</v>
      </c>
      <c r="CX7" s="25">
        <v>88.51</v>
      </c>
      <c r="CY7" s="25">
        <v>86.55</v>
      </c>
      <c r="CZ7" s="25">
        <v>85</v>
      </c>
      <c r="DA7" s="25">
        <v>86.25</v>
      </c>
      <c r="DB7" s="25">
        <v>90.09</v>
      </c>
      <c r="DC7" s="25">
        <v>90.21</v>
      </c>
      <c r="DD7" s="25">
        <v>90.11</v>
      </c>
      <c r="DE7" s="25">
        <v>89.73</v>
      </c>
      <c r="DF7" s="25">
        <v>89.86</v>
      </c>
      <c r="DG7" s="25">
        <v>89.21</v>
      </c>
      <c r="DH7" s="25">
        <v>50.42</v>
      </c>
      <c r="DI7" s="25">
        <v>51.57</v>
      </c>
      <c r="DJ7" s="25">
        <v>52.37</v>
      </c>
      <c r="DK7" s="25">
        <v>53.31</v>
      </c>
      <c r="DL7" s="25">
        <v>54.21</v>
      </c>
      <c r="DM7" s="25">
        <v>50.31</v>
      </c>
      <c r="DN7" s="25">
        <v>50.74</v>
      </c>
      <c r="DO7" s="25">
        <v>51.49</v>
      </c>
      <c r="DP7" s="25">
        <v>51.94</v>
      </c>
      <c r="DQ7" s="25">
        <v>52.46</v>
      </c>
      <c r="DR7" s="25">
        <v>52.41</v>
      </c>
      <c r="DS7" s="25">
        <v>27.6</v>
      </c>
      <c r="DT7" s="25">
        <v>29.7</v>
      </c>
      <c r="DU7" s="25">
        <v>30.9</v>
      </c>
      <c r="DV7" s="25">
        <v>32.35</v>
      </c>
      <c r="DW7" s="25">
        <v>33.83</v>
      </c>
      <c r="DX7" s="25">
        <v>21.34</v>
      </c>
      <c r="DY7" s="25">
        <v>23.27</v>
      </c>
      <c r="DZ7" s="25">
        <v>25.18</v>
      </c>
      <c r="EA7" s="25">
        <v>26.52</v>
      </c>
      <c r="EB7" s="25">
        <v>28.4</v>
      </c>
      <c r="EC7" s="25">
        <v>26.78</v>
      </c>
      <c r="ED7" s="25">
        <v>0.49</v>
      </c>
      <c r="EE7" s="25">
        <v>0.36</v>
      </c>
      <c r="EF7" s="25">
        <v>0.42</v>
      </c>
      <c r="EG7" s="25">
        <v>0.42</v>
      </c>
      <c r="EH7" s="25">
        <v>0.33</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