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Soumu202107\経理係\財政課より\経営比較分析表\R7作成(R6決算)\提出版\"/>
    </mc:Choice>
  </mc:AlternateContent>
  <xr:revisionPtr revIDLastSave="0" documentId="13_ncr:1_{33B094CE-11D7-4CB4-97B7-B9034F3356FB}" xr6:coauthVersionLast="47" xr6:coauthVersionMax="47" xr10:uidLastSave="{00000000-0000-0000-0000-000000000000}"/>
  <workbookProtection workbookAlgorithmName="SHA-512" workbookHashValue="h6UG0kANvH+BvVe+3XVuTG8FSYzE9E7Cd2AkqgkRQR9K0FPEBNwyzg9EVmVBW9tkqhbP6BH+rZ5i0cvrpJBt0Q==" workbookSaltValue="bzWFyR6rjhBGMhLot14zC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AD10" i="4" s="1"/>
  <c r="Q6" i="5"/>
  <c r="W10" i="4" s="1"/>
  <c r="P6" i="5"/>
  <c r="O6" i="5"/>
  <c r="I10" i="4" s="1"/>
  <c r="N6" i="5"/>
  <c r="B10" i="4" s="1"/>
  <c r="M6" i="5"/>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H85" i="4"/>
  <c r="E85" i="4"/>
  <c r="BB10" i="4"/>
  <c r="P10" i="4"/>
  <c r="BB8" i="4"/>
  <c r="AT8" i="4"/>
  <c r="AD8" i="4"/>
  <c r="W8" i="4"/>
  <c r="P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<sst xmlns="http://schemas.openxmlformats.org/spreadsheetml/2006/main" count="236" uniqueCount="115">
  <si>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</si>
  <si>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</si>
  <si>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</si>
  <si>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</si>
  <si>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</si>
  <si>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</si>
  <si>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</si>
  <si>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</si>
  <si>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</si>
  <si>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</si>
  <si>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</si>
  <si>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</si>
  <si>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</si>
  <si>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</si>
  <si>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</si>
  <si>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</si>
  <si>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</si>
  <si>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</si>
  <si>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</si>
  <si>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</si>
  <si>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</si>
  <si>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</si>
  <si>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</si>
  <si>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</si>
  <si>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</si>
  <si>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</si>
  <si>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</si>
  <si>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</si>
  <si>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</si>
  <si>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</si>
  <si>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</si>
  <si>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</si>
  <si>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</si>
  <si>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</si>
  <si>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</si>
  <si>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</si>
  <si>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</si>
  <si>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</si>
  <si>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</si>
  <si>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</si>
  <si>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</si>
  <si>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</si>
  <si>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</si>
  <si>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</si>
  <si>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</si>
  <si>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</si>
  <si>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</si>
  <si>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</si>
  <si>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</si>
  <si>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</si>
  <si>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</si>
  <si>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</si>
  <si>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</si>
  <si>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</si>
  <si>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</si>
  <si>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</si>
  <si>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</si>
  <si>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</si>
  <si>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</si>
  <si>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</si>
  <si>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</si>
  <si>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</si>
  <si>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</si>
  <si>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</si>
  <si>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</si>
  <si>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</si>
  <si>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</si>
  <si>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</si>
  <si>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</si>
  <si>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</si>
  <si>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</si>
  <si>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</si>
  <si>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</si>
  <si>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</si>
  <si>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</si>
  <si>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</si>
  <si>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</si>
  <si>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</si>
  <si>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</si>
  <si>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</si>
  <si>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</si>
  <si>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</si>
  <si>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</si>
  <si>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</si>
  <si>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</si>
  <si>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</si>
  <si>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</si>
  <si>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</si>
  <si>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</si>
  <si>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</si>
  <si>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</si>
  <si>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</si>
  <si>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</si>
  <si>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</si>
  <si>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</si>
  <si>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</si>
  <si>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弘前市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</si>
  <si>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</si>
  <si>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</si>
  <si>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</si>
  <si>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</si>
  <si>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</si>
  <si>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</si>
  <si>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</si>
  <si>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</si>
  <si>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</si>
  <si>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</si>
  <si>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</si>
  <si>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</si>
  <si>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</si>
  <si>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</si>
  <si>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</si>
  <si>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老朽化の状況については、平成29年度以降、管渠老朽化率は上昇傾向にあり、今後はヒューム管を中心に法定耐用年数を経過する管渠が大量に発生し、施設などの老朽化もますます進むと考えられるため、国からの交付金等の有利な財源を活用するなど、更新費用の平準化を図りつつ、重要度や緊急度を見極めながら計画的な更新を行っていく必要がある。</t>
    <rPh sb="1" eb="4">
      <t>ロウキュウカ</t>
    </rPh>
    <rPh sb="5" eb="7">
      <t>ジョウキョウ</t>
    </rPh>
    <rPh sb="13" eb="15">
      <t>ヘイセイ</t>
    </rPh>
    <rPh sb="17" eb="19">
      <t>ネンド</t>
    </rPh>
    <rPh sb="19" eb="21">
      <t>イコウ</t>
    </rPh>
    <rPh sb="22" eb="24">
      <t>カンキョ</t>
    </rPh>
    <rPh sb="24" eb="27">
      <t>ロウキュウカ</t>
    </rPh>
    <rPh sb="27" eb="28">
      <t>リツ</t>
    </rPh>
    <rPh sb="29" eb="31">
      <t>ジョウショウ</t>
    </rPh>
    <rPh sb="31" eb="33">
      <t>ケイコウ</t>
    </rPh>
    <rPh sb="37" eb="39">
      <t>コンゴ</t>
    </rPh>
    <rPh sb="44" eb="45">
      <t>カン</t>
    </rPh>
    <rPh sb="46" eb="48">
      <t>チュウシン</t>
    </rPh>
    <rPh sb="49" eb="55">
      <t>ホウテイタイヨウネンスウ</t>
    </rPh>
    <rPh sb="56" eb="58">
      <t>ケイカ</t>
    </rPh>
    <rPh sb="60" eb="62">
      <t>カンキョ</t>
    </rPh>
    <rPh sb="63" eb="65">
      <t>タイリョウ</t>
    </rPh>
    <rPh sb="66" eb="68">
      <t>ハッセイ</t>
    </rPh>
    <rPh sb="70" eb="72">
      <t>シセツ</t>
    </rPh>
    <rPh sb="75" eb="78">
      <t>ロウキュウカ</t>
    </rPh>
    <rPh sb="83" eb="84">
      <t>ススム</t>
    </rPh>
    <rPh sb="86" eb="87">
      <t>カンガ</t>
    </rPh>
    <rPh sb="94" eb="95">
      <t>クニ</t>
    </rPh>
    <rPh sb="98" eb="101">
      <t>コウフキン</t>
    </rPh>
    <rPh sb="101" eb="102">
      <t>トウ</t>
    </rPh>
    <rPh sb="103" eb="105">
      <t>ユウリ</t>
    </rPh>
    <rPh sb="106" eb="108">
      <t>ザイゲン</t>
    </rPh>
    <rPh sb="109" eb="111">
      <t>カツヨウ</t>
    </rPh>
    <rPh sb="116" eb="120">
      <t>コウシンヒヨウ</t>
    </rPh>
    <rPh sb="121" eb="124">
      <t>ヘイジュンカ</t>
    </rPh>
    <rPh sb="125" eb="126">
      <t>ハカ</t>
    </rPh>
    <phoneticPr fontId="4"/>
  </si>
  <si>
    <r>
      <t>　経常収支比率は、100％以上を維持しており、下水道使用料による事業運営が成り立っている。
　累積欠損金も発生していないことから、健全な経営状況にある。
　経費回収率については、類似団体と比較して高く、使用料で回収すべき経費を全て使用料で賄えている。
　汚水処理原価については、令和５年度以降、流域下水道維持管理負担金の増加等の要因により類似団体と比較して高くなっているものの、引き続き効率的な汚水処理が行われているため、現状はおおむね健全な経営状況である。
　弘前市下水処理場は、昭和48年の供用開始から経年劣化による老朽化が進むなど、改築・更新などに多額の費用を要することから、処理能力に余裕を生じている隣接地（青森県流域下水道処理施設）へ施設統合を行い、平成27年度から汚水処理を停止したことにより、施設利用率はゼロとなっている。
　企業債については、今後、大規模な整備計画がなく、残高は減少していく見込みだが、今後も投資対象の費用対効果の精査と効率的な施設整備を基本として、可能な限り費用を抑制し、将来の更新費用の財源確保を図る必要がある。
　また、今後は人口減少に伴い、使用料収入も減少</t>
    </r>
    <r>
      <rPr>
        <sz val="11"/>
        <rFont val="ＭＳ ゴシック"/>
        <family val="3"/>
        <charset val="128"/>
      </rPr>
      <t>傾向が続く</t>
    </r>
    <r>
      <rPr>
        <sz val="11"/>
        <color theme="1"/>
        <rFont val="ＭＳ ゴシック"/>
        <family val="3"/>
        <charset val="128"/>
      </rPr>
      <t>見込みであり、現在の経営状況を維持していくため、さらなる費用の削減と水洗化率の向上を図りながら、下水道整備区域の縮小を検討する必要がある。</t>
    </r>
    <rPh sb="1" eb="7">
      <t>ケイジョウシュウシヒリツ</t>
    </rPh>
    <rPh sb="13" eb="15">
      <t>イジョウ</t>
    </rPh>
    <rPh sb="16" eb="18">
      <t>イジ</t>
    </rPh>
    <rPh sb="47" eb="52">
      <t>ルイセキケッソンキン</t>
    </rPh>
    <rPh sb="78" eb="83">
      <t>ケイヒカイシュウリツ</t>
    </rPh>
    <rPh sb="89" eb="93">
      <t>ルイジダンタイ</t>
    </rPh>
    <rPh sb="94" eb="96">
      <t>ヒカク</t>
    </rPh>
    <rPh sb="98" eb="99">
      <t>タカ</t>
    </rPh>
    <rPh sb="101" eb="104">
      <t>シヨウリョウ</t>
    </rPh>
    <rPh sb="105" eb="107">
      <t>カイシュウ</t>
    </rPh>
    <rPh sb="110" eb="112">
      <t>ケイヒ</t>
    </rPh>
    <rPh sb="113" eb="114">
      <t>スベ</t>
    </rPh>
    <rPh sb="115" eb="118">
      <t>シヨウリョウ</t>
    </rPh>
    <rPh sb="119" eb="120">
      <t>マカナ</t>
    </rPh>
    <rPh sb="127" eb="131">
      <t>オスイショリ</t>
    </rPh>
    <rPh sb="131" eb="133">
      <t>ゲンカ</t>
    </rPh>
    <rPh sb="144" eb="146">
      <t>イコウ</t>
    </rPh>
    <rPh sb="147" eb="152">
      <t>リュウイキゲスイドウ</t>
    </rPh>
    <rPh sb="152" eb="159">
      <t>イジカンリフタンキン</t>
    </rPh>
    <rPh sb="160" eb="163">
      <t>ゾウカトウ</t>
    </rPh>
    <rPh sb="164" eb="166">
      <t>ヨウイン</t>
    </rPh>
    <rPh sb="169" eb="173">
      <t>ルイジダンタイ</t>
    </rPh>
    <rPh sb="174" eb="176">
      <t>ヒカク</t>
    </rPh>
    <rPh sb="178" eb="179">
      <t>タカ</t>
    </rPh>
    <rPh sb="189" eb="190">
      <t>ヒ</t>
    </rPh>
    <rPh sb="191" eb="192">
      <t>ツヅ</t>
    </rPh>
    <rPh sb="193" eb="196">
      <t>コウリツテキ</t>
    </rPh>
    <rPh sb="197" eb="201">
      <t>オスイショリ</t>
    </rPh>
    <rPh sb="202" eb="203">
      <t>オコナ</t>
    </rPh>
    <rPh sb="211" eb="213">
      <t>ゲンジョウ</t>
    </rPh>
    <rPh sb="218" eb="220">
      <t>ケンゼン</t>
    </rPh>
    <rPh sb="221" eb="225">
      <t>ケイエイジョウキョウ</t>
    </rPh>
    <rPh sb="231" eb="234">
      <t>ヒロサキシ</t>
    </rPh>
    <rPh sb="234" eb="239">
      <t>ゲスイショリジョウ</t>
    </rPh>
    <rPh sb="241" eb="243">
      <t>ショウワ</t>
    </rPh>
    <rPh sb="245" eb="246">
      <t>ネン</t>
    </rPh>
    <rPh sb="247" eb="251">
      <t>キョウヨウカイシ</t>
    </rPh>
    <rPh sb="253" eb="257">
      <t>ケイネンレッカ</t>
    </rPh>
    <rPh sb="260" eb="263">
      <t>ロウキュウカ</t>
    </rPh>
    <rPh sb="264" eb="265">
      <t>スス</t>
    </rPh>
    <rPh sb="269" eb="271">
      <t>カイチク</t>
    </rPh>
    <rPh sb="272" eb="274">
      <t>コウシン</t>
    </rPh>
    <rPh sb="277" eb="279">
      <t>タガク</t>
    </rPh>
    <rPh sb="280" eb="282">
      <t>ヒヨウ</t>
    </rPh>
    <rPh sb="283" eb="284">
      <t>ヨウ</t>
    </rPh>
    <rPh sb="291" eb="295">
      <t>ショリノウリョク</t>
    </rPh>
    <rPh sb="296" eb="298">
      <t>ヨユウ</t>
    </rPh>
    <rPh sb="299" eb="300">
      <t>ショウ</t>
    </rPh>
    <rPh sb="304" eb="307">
      <t>リンセツチ</t>
    </rPh>
    <rPh sb="308" eb="311">
      <t>アオモリケン</t>
    </rPh>
    <rPh sb="322" eb="326">
      <t>シセツトウゴウ</t>
    </rPh>
    <rPh sb="327" eb="328">
      <t>オコナ</t>
    </rPh>
    <rPh sb="330" eb="332">
      <t>ヘイセイ</t>
    </rPh>
    <rPh sb="334" eb="336">
      <t>ネンド</t>
    </rPh>
    <rPh sb="338" eb="342">
      <t>オスイショリ</t>
    </rPh>
    <rPh sb="343" eb="345">
      <t>テイシ</t>
    </rPh>
    <rPh sb="353" eb="358">
      <t>シセツリヨウリツ</t>
    </rPh>
    <rPh sb="370" eb="373">
      <t>キギョウサイ</t>
    </rPh>
    <rPh sb="379" eb="381">
      <t>コンゴ</t>
    </rPh>
    <rPh sb="386" eb="390">
      <t>セイビケイカク</t>
    </rPh>
    <rPh sb="394" eb="396">
      <t>ザンダカ</t>
    </rPh>
    <rPh sb="397" eb="399">
      <t>ゲンショウ</t>
    </rPh>
    <rPh sb="403" eb="405">
      <t>ミコ</t>
    </rPh>
    <rPh sb="409" eb="411">
      <t>コンゴ</t>
    </rPh>
    <rPh sb="412" eb="416">
      <t>トウシタイショウ</t>
    </rPh>
    <rPh sb="417" eb="422">
      <t>ヒヨウタイコウカ</t>
    </rPh>
    <rPh sb="423" eb="425">
      <t>セイサ</t>
    </rPh>
    <rPh sb="426" eb="429">
      <t>コウリツテキ</t>
    </rPh>
    <rPh sb="430" eb="434">
      <t>シセツセイビ</t>
    </rPh>
    <rPh sb="435" eb="437">
      <t>キホン</t>
    </rPh>
    <rPh sb="441" eb="443">
      <t>カノウ</t>
    </rPh>
    <rPh sb="444" eb="445">
      <t>カギ</t>
    </rPh>
    <rPh sb="446" eb="448">
      <t>ヒヨウ</t>
    </rPh>
    <rPh sb="449" eb="451">
      <t>ヨクセイ</t>
    </rPh>
    <rPh sb="453" eb="455">
      <t>ショウライ</t>
    </rPh>
    <rPh sb="461" eb="465">
      <t>ザイゲンカクホ</t>
    </rPh>
    <rPh sb="466" eb="467">
      <t>ハカ</t>
    </rPh>
    <rPh sb="468" eb="470">
      <t>ヒツヨウ</t>
    </rPh>
    <rPh sb="479" eb="481">
      <t>コンゴ</t>
    </rPh>
    <rPh sb="482" eb="486">
      <t>ジンコウゲンショウ</t>
    </rPh>
    <rPh sb="487" eb="488">
      <t>トモナ</t>
    </rPh>
    <rPh sb="490" eb="495">
      <t>シヨウリョウシュウニュウ</t>
    </rPh>
    <rPh sb="496" eb="498">
      <t>ゲンショウ</t>
    </rPh>
    <rPh sb="498" eb="500">
      <t>ケイコウ</t>
    </rPh>
    <rPh sb="501" eb="502">
      <t>ツヅ</t>
    </rPh>
    <rPh sb="503" eb="505">
      <t>ミコ</t>
    </rPh>
    <rPh sb="510" eb="512">
      <t>ゲンザイ</t>
    </rPh>
    <rPh sb="513" eb="517">
      <t>ケイエイジョウキョウ</t>
    </rPh>
    <rPh sb="518" eb="520">
      <t>イジ</t>
    </rPh>
    <rPh sb="531" eb="533">
      <t>ヒヨウ</t>
    </rPh>
    <rPh sb="534" eb="536">
      <t>サクゲン</t>
    </rPh>
    <rPh sb="537" eb="541">
      <t>スイセンカリツ</t>
    </rPh>
    <rPh sb="542" eb="544">
      <t>コウジョウ</t>
    </rPh>
    <rPh sb="545" eb="546">
      <t>ハカ</t>
    </rPh>
    <rPh sb="551" eb="558">
      <t>ゲスイドウセイビクイキ</t>
    </rPh>
    <rPh sb="559" eb="561">
      <t>シュクショウ</t>
    </rPh>
    <rPh sb="562" eb="564">
      <t>ケントウ</t>
    </rPh>
    <rPh sb="566" eb="568">
      <t>ヒツヨウ</t>
    </rPh>
    <phoneticPr fontId="4"/>
  </si>
  <si>
    <t>　短期的な支払能力を示す流動比率は100％を大きく上回っており、あわせて、経常収支比率や経費回収率も100％を超えていることから、おおむね健全な経営状況である。
　しかしながら、人口減少等に伴い、収益は減少する一方で、老朽化した施設の更新費用等は増加するため、水洗化率向上に向けた督励活動や事業の平準化を図るなど、計画的に事業を進め、引き続き健全経営に努める必要がある。
　効率的な施設更新を進めていくためにも、現在策定中の資産管理（アセットマネジメント）計画に基づき、費用の平準化を図りながら健全な経営をすることが最重要課題であると捉え、令和７年度に料金改定を実施したほか、10年度、13年度にも料金改定を予定している。</t>
    <rPh sb="1" eb="4">
      <t>タンキテキ</t>
    </rPh>
    <rPh sb="5" eb="7">
      <t>シハラ</t>
    </rPh>
    <rPh sb="7" eb="9">
      <t>ノウリョク</t>
    </rPh>
    <rPh sb="10" eb="11">
      <t>シメ</t>
    </rPh>
    <rPh sb="12" eb="16">
      <t>リュウドウヒリツ</t>
    </rPh>
    <rPh sb="22" eb="23">
      <t>オオ</t>
    </rPh>
    <rPh sb="25" eb="27">
      <t>ウワマワ</t>
    </rPh>
    <rPh sb="37" eb="43">
      <t>ケイジョウシュウシヒリツ</t>
    </rPh>
    <rPh sb="44" eb="49">
      <t>ケイヒカイシュウリツ</t>
    </rPh>
    <rPh sb="55" eb="56">
      <t>コ</t>
    </rPh>
    <rPh sb="69" eb="71">
      <t>ケンゼン</t>
    </rPh>
    <rPh sb="72" eb="74">
      <t>ケイエイ</t>
    </rPh>
    <rPh sb="74" eb="76">
      <t>ジョウキョウ</t>
    </rPh>
    <rPh sb="89" eb="93">
      <t>ジンコウゲンショウ</t>
    </rPh>
    <rPh sb="93" eb="94">
      <t>トウ</t>
    </rPh>
    <rPh sb="95" eb="96">
      <t>トモナ</t>
    </rPh>
    <rPh sb="98" eb="100">
      <t>シュウエキ</t>
    </rPh>
    <rPh sb="101" eb="103">
      <t>ゲンショウ</t>
    </rPh>
    <rPh sb="105" eb="107">
      <t>イッポウ</t>
    </rPh>
    <rPh sb="109" eb="112">
      <t>ロウキュウカ</t>
    </rPh>
    <rPh sb="114" eb="116">
      <t>シセツ</t>
    </rPh>
    <rPh sb="117" eb="121">
      <t>コウシンヒヨウ</t>
    </rPh>
    <rPh sb="121" eb="122">
      <t>トウ</t>
    </rPh>
    <rPh sb="123" eb="125">
      <t>ゾウカ</t>
    </rPh>
    <rPh sb="130" eb="136">
      <t>スイセンカリツコウジョウ</t>
    </rPh>
    <rPh sb="137" eb="138">
      <t>ム</t>
    </rPh>
    <rPh sb="140" eb="142">
      <t>トクレイ</t>
    </rPh>
    <rPh sb="142" eb="144">
      <t>カツドウ</t>
    </rPh>
    <rPh sb="145" eb="147">
      <t>ジギョウ</t>
    </rPh>
    <rPh sb="148" eb="151">
      <t>ヘイジュンカ</t>
    </rPh>
    <rPh sb="152" eb="153">
      <t>ハカ</t>
    </rPh>
    <rPh sb="157" eb="160">
      <t>ケイカクテキ</t>
    </rPh>
    <rPh sb="161" eb="163">
      <t>ジギョウ</t>
    </rPh>
    <rPh sb="164" eb="165">
      <t>スス</t>
    </rPh>
    <rPh sb="167" eb="168">
      <t>ヒ</t>
    </rPh>
    <rPh sb="169" eb="170">
      <t>ツヅ</t>
    </rPh>
    <rPh sb="171" eb="173">
      <t>ケンゼン</t>
    </rPh>
    <rPh sb="173" eb="175">
      <t>ケイエイ</t>
    </rPh>
    <rPh sb="176" eb="177">
      <t>ツト</t>
    </rPh>
    <rPh sb="179" eb="181">
      <t>ヒツヨウ</t>
    </rPh>
    <rPh sb="196" eb="197">
      <t>スス</t>
    </rPh>
    <rPh sb="276" eb="280">
      <t>リョウキンカイテイ</t>
    </rPh>
    <rPh sb="281" eb="283">
      <t>ジッシ</t>
    </rPh>
    <rPh sb="290" eb="292">
      <t>ネンド</t>
    </rPh>
    <rPh sb="295" eb="297">
      <t>ネンド</t>
    </rPh>
    <rPh sb="299" eb="303">
      <t>リョウキンカイテイ</t>
    </rPh>
    <rPh sb="304" eb="306">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</si>
</sst>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0.17</c:v>
                </c:pt>
                <c:pt idx="1">
                  <c:v>0.14000000000000001</c:v>
                </c:pt>
                <c:pt idx="2">
                  <c:v>7.0000000000000007E-2</c:v>
                </c:pt>
                <c:pt idx="3">
                  <c:v>0.02</c:v>
                </c:pt>
                <c:pt idx="4">
                  <c:v>0.09</c:v>
                </c:pt>
              </c:numCache>
            </c:numRef>
          </c:val>
          <c:extLst>
            <c:ext xmlns:c16="http://schemas.microsoft.com/office/drawing/2014/chart" uri="{C3380CC4-5D6E-409C-BE32-E72D297353CC}">
              <c16:uniqueId val="{00000000-66F1-4C5E-9D4A-185CCBEF420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66F1-4C5E-9D4A-185CCBEF420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C2-4C1C-9EB6-C2E76C72B0B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CCC2-4C1C-9EB6-C2E76C72B0B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94.35</c:v>
                </c:pt>
                <c:pt idx="1">
                  <c:v>94.45</c:v>
                </c:pt>
                <c:pt idx="2">
                  <c:v>94.54</c:v>
                </c:pt>
                <c:pt idx="3">
                  <c:v>94.55</c:v>
                </c:pt>
                <c:pt idx="4">
                  <c:v>94.64</c:v>
                </c:pt>
              </c:numCache>
            </c:numRef>
          </c:val>
          <c:extLst>
            <c:ext xmlns:c16="http://schemas.microsoft.com/office/drawing/2014/chart" uri="{C3380CC4-5D6E-409C-BE32-E72D297353CC}">
              <c16:uniqueId val="{00000000-D94C-492E-88BD-E6C93BF4E40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D94C-492E-88BD-E6C93BF4E40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113.19</c:v>
                </c:pt>
                <c:pt idx="1">
                  <c:v>113.48</c:v>
                </c:pt>
                <c:pt idx="2">
                  <c:v>111.82</c:v>
                </c:pt>
                <c:pt idx="3">
                  <c:v>109.3</c:v>
                </c:pt>
                <c:pt idx="4">
                  <c:v>107.1</c:v>
                </c:pt>
              </c:numCache>
            </c:numRef>
          </c:val>
          <c:extLst>
            <c:ext xmlns:c16="http://schemas.microsoft.com/office/drawing/2014/chart" uri="{C3380CC4-5D6E-409C-BE32-E72D297353CC}">
              <c16:uniqueId val="{00000000-5D94-4292-A61B-54E454369B8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5D94-4292-A61B-54E454369B8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36.03</c:v>
                </c:pt>
                <c:pt idx="1">
                  <c:v>38.4</c:v>
                </c:pt>
                <c:pt idx="2">
                  <c:v>40.69</c:v>
                </c:pt>
                <c:pt idx="3">
                  <c:v>42.7</c:v>
                </c:pt>
                <c:pt idx="4">
                  <c:v>44.85</c:v>
                </c:pt>
              </c:numCache>
            </c:numRef>
          </c:val>
          <c:extLst>
            <c:ext xmlns:c16="http://schemas.microsoft.com/office/drawing/2014/chart" uri="{C3380CC4-5D6E-409C-BE32-E72D297353CC}">
              <c16:uniqueId val="{00000000-90B4-4746-BBCA-15157A961F8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90B4-4746-BBCA-15157A961F8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4.1100000000000003</c:v>
                </c:pt>
                <c:pt idx="1">
                  <c:v>5.67</c:v>
                </c:pt>
                <c:pt idx="2">
                  <c:v>7.19</c:v>
                </c:pt>
                <c:pt idx="3">
                  <c:v>7.35</c:v>
                </c:pt>
                <c:pt idx="4">
                  <c:v>7.73</c:v>
                </c:pt>
              </c:numCache>
            </c:numRef>
          </c:val>
          <c:extLst>
            <c:ext xmlns:c16="http://schemas.microsoft.com/office/drawing/2014/chart" uri="{C3380CC4-5D6E-409C-BE32-E72D297353CC}">
              <c16:uniqueId val="{00000000-427E-43F2-ABFD-9434AD240BE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427E-43F2-ABFD-9434AD240BE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F9-4F71-8FE0-E210A2EA6FB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6CF9-4F71-8FE0-E210A2EA6FB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116.8</c:v>
                </c:pt>
                <c:pt idx="1">
                  <c:v>119.12</c:v>
                </c:pt>
                <c:pt idx="2">
                  <c:v>119.4</c:v>
                </c:pt>
                <c:pt idx="3">
                  <c:v>117.65</c:v>
                </c:pt>
                <c:pt idx="4">
                  <c:v>144.27000000000001</c:v>
                </c:pt>
              </c:numCache>
            </c:numRef>
          </c:val>
          <c:extLst>
            <c:ext xmlns:c16="http://schemas.microsoft.com/office/drawing/2014/chart" uri="{C3380CC4-5D6E-409C-BE32-E72D297353CC}">
              <c16:uniqueId val="{00000000-47EE-4CFA-8AFE-6D63AED5C3A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47EE-4CFA-8AFE-6D63AED5C3A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877.31</c:v>
                </c:pt>
                <c:pt idx="1">
                  <c:v>822.96</c:v>
                </c:pt>
                <c:pt idx="2">
                  <c:v>775.01</c:v>
                </c:pt>
                <c:pt idx="3">
                  <c:v>750.91</c:v>
                </c:pt>
                <c:pt idx="4">
                  <c:v>675.6</c:v>
                </c:pt>
              </c:numCache>
            </c:numRef>
          </c:val>
          <c:extLst>
            <c:ext xmlns:c16="http://schemas.microsoft.com/office/drawing/2014/chart" uri="{C3380CC4-5D6E-409C-BE32-E72D297353CC}">
              <c16:uniqueId val="{00000000-587F-4F2A-B1CF-3469AAC4339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587F-4F2A-B1CF-3469AAC4339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123.47</c:v>
                </c:pt>
                <c:pt idx="1">
                  <c:v>121.69</c:v>
                </c:pt>
                <c:pt idx="2">
                  <c:v>117.42</c:v>
                </c:pt>
                <c:pt idx="3">
                  <c:v>104.15</c:v>
                </c:pt>
                <c:pt idx="4">
                  <c:v>109.37</c:v>
                </c:pt>
              </c:numCache>
            </c:numRef>
          </c:val>
          <c:extLst>
            <c:ext xmlns:c16="http://schemas.microsoft.com/office/drawing/2014/chart" uri="{C3380CC4-5D6E-409C-BE32-E72D297353CC}">
              <c16:uniqueId val="{00000000-6CD3-4A7D-8EF6-531A6316E27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6CD3-4A7D-8EF6-531A6316E27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148.26</c:v>
                </c:pt>
                <c:pt idx="1">
                  <c:v>150.25</c:v>
                </c:pt>
                <c:pt idx="2">
                  <c:v>156.28</c:v>
                </c:pt>
                <c:pt idx="3">
                  <c:v>168.27</c:v>
                </c:pt>
                <c:pt idx="4">
                  <c:v>167.56</c:v>
                </c:pt>
              </c:numCache>
            </c:numRef>
          </c:val>
          <c:extLst>
            <c:ext xmlns:c16="http://schemas.microsoft.com/office/drawing/2014/chart" uri="{C3380CC4-5D6E-409C-BE32-E72D297353CC}">
              <c16:uniqueId val="{00000000-8862-41AE-814E-DEAFE488659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8862-41AE-814E-DEAFE488659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青森県　弘前市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Ad</v>
      </c>
      <c r="X8" s="65"/>
      <c r="Y8" s="65"/>
      <c r="Z8" s="65"/>
      <c r="AA8" s="65"/>
      <c r="AB8" s="65"/>
      <c r="AC8" s="65"/>
      <c r="AD8" s="66" t="str">
        <f>データ!$M$6</f>
        <v>非設置</v>
      </c>
      <c r="AE8" s="66"/>
      <c r="AF8" s="66"/>
      <c r="AG8" s="66"/>
      <c r="AH8" s="66"/>
      <c r="AI8" s="66"/>
      <c r="AJ8" s="66"/>
      <c r="AK8" s="3"/>
      <c r="AL8" s="54">
        <f>データ!S6</f>
        <v>159488</v>
      </c>
      <c r="AM8" s="54"/>
      <c r="AN8" s="54"/>
      <c r="AO8" s="54"/>
      <c r="AP8" s="54"/>
      <c r="AQ8" s="54"/>
      <c r="AR8" s="54"/>
      <c r="AS8" s="54"/>
      <c r="AT8" s="53">
        <f>データ!T6</f>
        <v>524.20000000000005</v>
      </c>
      <c r="AU8" s="53"/>
      <c r="AV8" s="53"/>
      <c r="AW8" s="53"/>
      <c r="AX8" s="53"/>
      <c r="AY8" s="53"/>
      <c r="AZ8" s="53"/>
      <c r="BA8" s="53"/>
      <c r="BB8" s="53">
        <f>データ!U6</f>
        <v>304.25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53.62</v>
      </c>
      <c r="J10" s="53"/>
      <c r="K10" s="53"/>
      <c r="L10" s="53"/>
      <c r="M10" s="53"/>
      <c r="N10" s="53"/>
      <c r="O10" s="53"/>
      <c r="P10" s="53">
        <f>データ!P6</f>
        <v>84.77</v>
      </c>
      <c r="Q10" s="53"/>
      <c r="R10" s="53"/>
      <c r="S10" s="53"/>
      <c r="T10" s="53"/>
      <c r="U10" s="53"/>
      <c r="V10" s="53"/>
      <c r="W10" s="53">
        <f>データ!Q6</f>
        <v>81.67</v>
      </c>
      <c r="X10" s="53"/>
      <c r="Y10" s="53"/>
      <c r="Z10" s="53"/>
      <c r="AA10" s="53"/>
      <c r="AB10" s="53"/>
      <c r="AC10" s="53"/>
      <c r="AD10" s="54">
        <f>データ!R6</f>
        <v>3145</v>
      </c>
      <c r="AE10" s="54"/>
      <c r="AF10" s="54"/>
      <c r="AG10" s="54"/>
      <c r="AH10" s="54"/>
      <c r="AI10" s="54"/>
      <c r="AJ10" s="54"/>
      <c r="AK10" s="2"/>
      <c r="AL10" s="54">
        <f>データ!V6</f>
        <v>133922</v>
      </c>
      <c r="AM10" s="54"/>
      <c r="AN10" s="54"/>
      <c r="AO10" s="54"/>
      <c r="AP10" s="54"/>
      <c r="AQ10" s="54"/>
      <c r="AR10" s="54"/>
      <c r="AS10" s="54"/>
      <c r="AT10" s="53">
        <f>データ!W6</f>
        <v>35.409999999999997</v>
      </c>
      <c r="AU10" s="53"/>
      <c r="AV10" s="53"/>
      <c r="AW10" s="53"/>
      <c r="AX10" s="53"/>
      <c r="AY10" s="53"/>
      <c r="AZ10" s="53"/>
      <c r="BA10" s="53"/>
      <c r="BB10" s="53">
        <f>データ!X6</f>
        <v>3782.04</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jMiF+Wd8PqBVhwdOz0XdY5cQKHQHh6ei+ugfaUZUPUr2JLkLXJ9B59dDMRUSBIDYImrSgnd3YAaM6KuKwMYqHQ==" saltValue="rX76fsbp0kADwxvGkDgG8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22021</v>
      </c>
      <c r="D6" s="19">
        <f t="shared" si="3"/>
        <v>46</v>
      </c>
      <c r="E6" s="19">
        <f t="shared" si="3"/>
        <v>17</v>
      </c>
      <c r="F6" s="19">
        <f t="shared" si="3"/>
        <v>1</v>
      </c>
      <c r="G6" s="19">
        <f t="shared" si="3"/>
        <v>0</v>
      </c>
      <c r="H6" s="19" t="str">
        <f t="shared" si="3"/>
        <v>青森県　弘前市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53.62</v>
      </c>
      <c r="P6" s="20">
        <f t="shared" si="3"/>
        <v>84.77</v>
      </c>
      <c r="Q6" s="20">
        <f t="shared" si="3"/>
        <v>81.67</v>
      </c>
      <c r="R6" s="20">
        <f t="shared" si="3"/>
        <v>3145</v>
      </c>
      <c r="S6" s="20">
        <f t="shared" si="3"/>
        <v>159488</v>
      </c>
      <c r="T6" s="20">
        <f t="shared" si="3"/>
        <v>524.20000000000005</v>
      </c>
      <c r="U6" s="20">
        <f t="shared" si="3"/>
        <v>304.25</v>
      </c>
      <c r="V6" s="20">
        <f t="shared" si="3"/>
        <v>133922</v>
      </c>
      <c r="W6" s="20">
        <f t="shared" si="3"/>
        <v>35.409999999999997</v>
      </c>
      <c r="X6" s="20">
        <f t="shared" si="3"/>
        <v>3782.04</v>
      </c>
      <c r="Y6" s="21">
        <f>IF(Y7="",NA(),Y7)</f>
        <v>113.19</v>
      </c>
      <c r="Z6" s="21">
        <f t="shared" ref="Z6:AH6" si="4">IF(Z7="",NA(),Z7)</f>
        <v>113.48</v>
      </c>
      <c r="AA6" s="21">
        <f t="shared" si="4"/>
        <v>111.82</v>
      </c>
      <c r="AB6" s="21">
        <f t="shared" si="4"/>
        <v>109.3</v>
      </c>
      <c r="AC6" s="21">
        <f t="shared" si="4"/>
        <v>107.1</v>
      </c>
      <c r="AD6" s="21">
        <f t="shared" si="4"/>
        <v>109.58</v>
      </c>
      <c r="AE6" s="21">
        <f t="shared" si="4"/>
        <v>109.32</v>
      </c>
      <c r="AF6" s="21">
        <f t="shared" si="4"/>
        <v>108.33</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116.8</v>
      </c>
      <c r="AV6" s="21">
        <f t="shared" ref="AV6:BD6" si="6">IF(AV7="",NA(),AV7)</f>
        <v>119.12</v>
      </c>
      <c r="AW6" s="21">
        <f t="shared" si="6"/>
        <v>119.4</v>
      </c>
      <c r="AX6" s="21">
        <f t="shared" si="6"/>
        <v>117.65</v>
      </c>
      <c r="AY6" s="21">
        <f t="shared" si="6"/>
        <v>144.27000000000001</v>
      </c>
      <c r="AZ6" s="21">
        <f t="shared" si="6"/>
        <v>60.82</v>
      </c>
      <c r="BA6" s="21">
        <f t="shared" si="6"/>
        <v>63.48</v>
      </c>
      <c r="BB6" s="21">
        <f t="shared" si="6"/>
        <v>65.510000000000005</v>
      </c>
      <c r="BC6" s="21">
        <f t="shared" si="6"/>
        <v>72.78</v>
      </c>
      <c r="BD6" s="21">
        <f t="shared" si="6"/>
        <v>74.56</v>
      </c>
      <c r="BE6" s="20" t="str">
        <f>IF(BE7="","",IF(BE7="-","【-】","【"&amp;SUBSTITUTE(TEXT(BE7,"#,##0.00"),"-","△")&amp;"】"))</f>
        <v>【82.75】</v>
      </c>
      <c r="BF6" s="21">
        <f>IF(BF7="",NA(),BF7)</f>
        <v>877.31</v>
      </c>
      <c r="BG6" s="21">
        <f t="shared" ref="BG6:BO6" si="7">IF(BG7="",NA(),BG7)</f>
        <v>822.96</v>
      </c>
      <c r="BH6" s="21">
        <f t="shared" si="7"/>
        <v>775.01</v>
      </c>
      <c r="BI6" s="21">
        <f t="shared" si="7"/>
        <v>750.91</v>
      </c>
      <c r="BJ6" s="21">
        <f t="shared" si="7"/>
        <v>675.6</v>
      </c>
      <c r="BK6" s="21">
        <f t="shared" si="7"/>
        <v>920.83</v>
      </c>
      <c r="BL6" s="21">
        <f t="shared" si="7"/>
        <v>874.02</v>
      </c>
      <c r="BM6" s="21">
        <f t="shared" si="7"/>
        <v>827.43</v>
      </c>
      <c r="BN6" s="21">
        <f t="shared" si="7"/>
        <v>790.32</v>
      </c>
      <c r="BO6" s="21">
        <f t="shared" si="7"/>
        <v>747.33</v>
      </c>
      <c r="BP6" s="20" t="str">
        <f>IF(BP7="","",IF(BP7="-","【-】","【"&amp;SUBSTITUTE(TEXT(BP7,"#,##0.00"),"-","△")&amp;"】"))</f>
        <v>【602.56】</v>
      </c>
      <c r="BQ6" s="21">
        <f>IF(BQ7="",NA(),BQ7)</f>
        <v>123.47</v>
      </c>
      <c r="BR6" s="21">
        <f t="shared" ref="BR6:BZ6" si="8">IF(BR7="",NA(),BR7)</f>
        <v>121.69</v>
      </c>
      <c r="BS6" s="21">
        <f t="shared" si="8"/>
        <v>117.42</v>
      </c>
      <c r="BT6" s="21">
        <f t="shared" si="8"/>
        <v>104.15</v>
      </c>
      <c r="BU6" s="21">
        <f t="shared" si="8"/>
        <v>109.37</v>
      </c>
      <c r="BV6" s="21">
        <f t="shared" si="8"/>
        <v>99.82</v>
      </c>
      <c r="BW6" s="21">
        <f t="shared" si="8"/>
        <v>100.32</v>
      </c>
      <c r="BX6" s="21">
        <f t="shared" si="8"/>
        <v>99.71</v>
      </c>
      <c r="BY6" s="21">
        <f t="shared" si="8"/>
        <v>98.7</v>
      </c>
      <c r="BZ6" s="21">
        <f t="shared" si="8"/>
        <v>100.01</v>
      </c>
      <c r="CA6" s="20" t="str">
        <f>IF(CA7="","",IF(CA7="-","【-】","【"&amp;SUBSTITUTE(TEXT(CA7,"#,##0.00"),"-","△")&amp;"】"))</f>
        <v>【97.94】</v>
      </c>
      <c r="CB6" s="21">
        <f>IF(CB7="",NA(),CB7)</f>
        <v>148.26</v>
      </c>
      <c r="CC6" s="21">
        <f t="shared" ref="CC6:CK6" si="9">IF(CC7="",NA(),CC7)</f>
        <v>150.25</v>
      </c>
      <c r="CD6" s="21">
        <f t="shared" si="9"/>
        <v>156.28</v>
      </c>
      <c r="CE6" s="21">
        <f t="shared" si="9"/>
        <v>168.27</v>
      </c>
      <c r="CF6" s="21">
        <f t="shared" si="9"/>
        <v>167.56</v>
      </c>
      <c r="CG6" s="21">
        <f t="shared" si="9"/>
        <v>156.77000000000001</v>
      </c>
      <c r="CH6" s="21">
        <f t="shared" si="9"/>
        <v>157.63999999999999</v>
      </c>
      <c r="CI6" s="21">
        <f t="shared" si="9"/>
        <v>159.59</v>
      </c>
      <c r="CJ6" s="21">
        <f t="shared" si="9"/>
        <v>160.65</v>
      </c>
      <c r="CK6" s="21">
        <f t="shared" si="9"/>
        <v>160.6</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94.35</v>
      </c>
      <c r="CY6" s="21">
        <f t="shared" ref="CY6:DG6" si="11">IF(CY7="",NA(),CY7)</f>
        <v>94.45</v>
      </c>
      <c r="CZ6" s="21">
        <f t="shared" si="11"/>
        <v>94.54</v>
      </c>
      <c r="DA6" s="21">
        <f t="shared" si="11"/>
        <v>94.55</v>
      </c>
      <c r="DB6" s="21">
        <f t="shared" si="11"/>
        <v>94.64</v>
      </c>
      <c r="DC6" s="21">
        <f t="shared" si="11"/>
        <v>94.41</v>
      </c>
      <c r="DD6" s="21">
        <f t="shared" si="11"/>
        <v>94.43</v>
      </c>
      <c r="DE6" s="21">
        <f t="shared" si="11"/>
        <v>94.58</v>
      </c>
      <c r="DF6" s="21">
        <f t="shared" si="11"/>
        <v>94.69</v>
      </c>
      <c r="DG6" s="21">
        <f t="shared" si="11"/>
        <v>94.81</v>
      </c>
      <c r="DH6" s="20" t="str">
        <f>IF(DH7="","",IF(DH7="-","【-】","【"&amp;SUBSTITUTE(TEXT(DH7,"#,##0.00"),"-","△")&amp;"】"))</f>
        <v>【96.00】</v>
      </c>
      <c r="DI6" s="21">
        <f>IF(DI7="",NA(),DI7)</f>
        <v>36.03</v>
      </c>
      <c r="DJ6" s="21">
        <f t="shared" ref="DJ6:DR6" si="12">IF(DJ7="",NA(),DJ7)</f>
        <v>38.4</v>
      </c>
      <c r="DK6" s="21">
        <f t="shared" si="12"/>
        <v>40.69</v>
      </c>
      <c r="DL6" s="21">
        <f t="shared" si="12"/>
        <v>42.7</v>
      </c>
      <c r="DM6" s="21">
        <f t="shared" si="12"/>
        <v>44.85</v>
      </c>
      <c r="DN6" s="21">
        <f t="shared" si="12"/>
        <v>34.15</v>
      </c>
      <c r="DO6" s="21">
        <f t="shared" si="12"/>
        <v>35.53</v>
      </c>
      <c r="DP6" s="21">
        <f t="shared" si="12"/>
        <v>37.51</v>
      </c>
      <c r="DQ6" s="21">
        <f t="shared" si="12"/>
        <v>38.869999999999997</v>
      </c>
      <c r="DR6" s="21">
        <f t="shared" si="12"/>
        <v>40.36</v>
      </c>
      <c r="DS6" s="20" t="str">
        <f>IF(DS7="","",IF(DS7="-","【-】","【"&amp;SUBSTITUTE(TEXT(DS7,"#,##0.00"),"-","△")&amp;"】"))</f>
        <v>【42.20】</v>
      </c>
      <c r="DT6" s="21">
        <f>IF(DT7="",NA(),DT7)</f>
        <v>4.1100000000000003</v>
      </c>
      <c r="DU6" s="21">
        <f t="shared" ref="DU6:EC6" si="13">IF(DU7="",NA(),DU7)</f>
        <v>5.67</v>
      </c>
      <c r="DV6" s="21">
        <f t="shared" si="13"/>
        <v>7.19</v>
      </c>
      <c r="DW6" s="21">
        <f t="shared" si="13"/>
        <v>7.35</v>
      </c>
      <c r="DX6" s="21">
        <f t="shared" si="13"/>
        <v>7.73</v>
      </c>
      <c r="DY6" s="21">
        <f t="shared" si="13"/>
        <v>5.18</v>
      </c>
      <c r="DZ6" s="21">
        <f t="shared" si="13"/>
        <v>6.01</v>
      </c>
      <c r="EA6" s="21">
        <f t="shared" si="13"/>
        <v>6.84</v>
      </c>
      <c r="EB6" s="21">
        <f t="shared" si="13"/>
        <v>7.69</v>
      </c>
      <c r="EC6" s="21">
        <f t="shared" si="13"/>
        <v>8.39</v>
      </c>
      <c r="ED6" s="20" t="str">
        <f>IF(ED7="","",IF(ED7="-","【-】","【"&amp;SUBSTITUTE(TEXT(ED7,"#,##0.00"),"-","△")&amp;"】"))</f>
        <v>【9.46】</v>
      </c>
      <c r="EE6" s="21">
        <f>IF(EE7="",NA(),EE7)</f>
        <v>0.17</v>
      </c>
      <c r="EF6" s="21">
        <f t="shared" ref="EF6:EN6" si="14">IF(EF7="",NA(),EF7)</f>
        <v>0.14000000000000001</v>
      </c>
      <c r="EG6" s="21">
        <f t="shared" si="14"/>
        <v>7.0000000000000007E-2</v>
      </c>
      <c r="EH6" s="21">
        <f t="shared" si="14"/>
        <v>0.02</v>
      </c>
      <c r="EI6" s="21">
        <f t="shared" si="14"/>
        <v>0.09</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15">
      <c r="A7" s="14"/>
      <c r="B7" s="23">
        <v>2024</v>
      </c>
      <c r="C7" s="23">
        <v>22021</v>
      </c>
      <c r="D7" s="23">
        <v>46</v>
      </c>
      <c r="E7" s="23">
        <v>17</v>
      </c>
      <c r="F7" s="23">
        <v>1</v>
      </c>
      <c r="G7" s="23">
        <v>0</v>
      </c>
      <c r="H7" s="23" t="s">
        <v>96</v>
      </c>
      <c r="I7" s="23" t="s">
        <v>97</v>
      </c>
      <c r="J7" s="23" t="s">
        <v>98</v>
      </c>
      <c r="K7" s="23" t="s">
        <v>99</v>
      </c>
      <c r="L7" s="23" t="s">
        <v>100</v>
      </c>
      <c r="M7" s="23" t="s">
        <v>101</v>
      </c>
      <c r="N7" s="24" t="s">
        <v>102</v>
      </c>
      <c r="O7" s="24">
        <v>53.62</v>
      </c>
      <c r="P7" s="24">
        <v>84.77</v>
      </c>
      <c r="Q7" s="24">
        <v>81.67</v>
      </c>
      <c r="R7" s="24">
        <v>3145</v>
      </c>
      <c r="S7" s="24">
        <v>159488</v>
      </c>
      <c r="T7" s="24">
        <v>524.20000000000005</v>
      </c>
      <c r="U7" s="24">
        <v>304.25</v>
      </c>
      <c r="V7" s="24">
        <v>133922</v>
      </c>
      <c r="W7" s="24">
        <v>35.409999999999997</v>
      </c>
      <c r="X7" s="24">
        <v>3782.04</v>
      </c>
      <c r="Y7" s="24">
        <v>113.19</v>
      </c>
      <c r="Z7" s="24">
        <v>113.48</v>
      </c>
      <c r="AA7" s="24">
        <v>111.82</v>
      </c>
      <c r="AB7" s="24">
        <v>109.3</v>
      </c>
      <c r="AC7" s="24">
        <v>107.1</v>
      </c>
      <c r="AD7" s="24">
        <v>109.58</v>
      </c>
      <c r="AE7" s="24">
        <v>109.32</v>
      </c>
      <c r="AF7" s="24">
        <v>108.33</v>
      </c>
      <c r="AG7" s="24">
        <v>107.76</v>
      </c>
      <c r="AH7" s="24">
        <v>107.14</v>
      </c>
      <c r="AI7" s="24">
        <v>105.36</v>
      </c>
      <c r="AJ7" s="24">
        <v>0</v>
      </c>
      <c r="AK7" s="24">
        <v>0</v>
      </c>
      <c r="AL7" s="24">
        <v>0</v>
      </c>
      <c r="AM7" s="24">
        <v>0</v>
      </c>
      <c r="AN7" s="24">
        <v>0</v>
      </c>
      <c r="AO7" s="24">
        <v>5.97</v>
      </c>
      <c r="AP7" s="24">
        <v>1.54</v>
      </c>
      <c r="AQ7" s="24">
        <v>1.28</v>
      </c>
      <c r="AR7" s="24">
        <v>1.02</v>
      </c>
      <c r="AS7" s="24">
        <v>1.06</v>
      </c>
      <c r="AT7" s="24">
        <v>3.12</v>
      </c>
      <c r="AU7" s="24">
        <v>116.8</v>
      </c>
      <c r="AV7" s="24">
        <v>119.12</v>
      </c>
      <c r="AW7" s="24">
        <v>119.4</v>
      </c>
      <c r="AX7" s="24">
        <v>117.65</v>
      </c>
      <c r="AY7" s="24">
        <v>144.27000000000001</v>
      </c>
      <c r="AZ7" s="24">
        <v>60.82</v>
      </c>
      <c r="BA7" s="24">
        <v>63.48</v>
      </c>
      <c r="BB7" s="24">
        <v>65.510000000000005</v>
      </c>
      <c r="BC7" s="24">
        <v>72.78</v>
      </c>
      <c r="BD7" s="24">
        <v>74.56</v>
      </c>
      <c r="BE7" s="24">
        <v>82.75</v>
      </c>
      <c r="BF7" s="24">
        <v>877.31</v>
      </c>
      <c r="BG7" s="24">
        <v>822.96</v>
      </c>
      <c r="BH7" s="24">
        <v>775.01</v>
      </c>
      <c r="BI7" s="24">
        <v>750.91</v>
      </c>
      <c r="BJ7" s="24">
        <v>675.6</v>
      </c>
      <c r="BK7" s="24">
        <v>920.83</v>
      </c>
      <c r="BL7" s="24">
        <v>874.02</v>
      </c>
      <c r="BM7" s="24">
        <v>827.43</v>
      </c>
      <c r="BN7" s="24">
        <v>790.32</v>
      </c>
      <c r="BO7" s="24">
        <v>747.33</v>
      </c>
      <c r="BP7" s="24">
        <v>602.55999999999995</v>
      </c>
      <c r="BQ7" s="24">
        <v>123.47</v>
      </c>
      <c r="BR7" s="24">
        <v>121.69</v>
      </c>
      <c r="BS7" s="24">
        <v>117.42</v>
      </c>
      <c r="BT7" s="24">
        <v>104.15</v>
      </c>
      <c r="BU7" s="24">
        <v>109.37</v>
      </c>
      <c r="BV7" s="24">
        <v>99.82</v>
      </c>
      <c r="BW7" s="24">
        <v>100.32</v>
      </c>
      <c r="BX7" s="24">
        <v>99.71</v>
      </c>
      <c r="BY7" s="24">
        <v>98.7</v>
      </c>
      <c r="BZ7" s="24">
        <v>100.01</v>
      </c>
      <c r="CA7" s="24">
        <v>97.94</v>
      </c>
      <c r="CB7" s="24">
        <v>148.26</v>
      </c>
      <c r="CC7" s="24">
        <v>150.25</v>
      </c>
      <c r="CD7" s="24">
        <v>156.28</v>
      </c>
      <c r="CE7" s="24">
        <v>168.27</v>
      </c>
      <c r="CF7" s="24">
        <v>167.56</v>
      </c>
      <c r="CG7" s="24">
        <v>156.77000000000001</v>
      </c>
      <c r="CH7" s="24">
        <v>157.63999999999999</v>
      </c>
      <c r="CI7" s="24">
        <v>159.59</v>
      </c>
      <c r="CJ7" s="24">
        <v>160.65</v>
      </c>
      <c r="CK7" s="24">
        <v>160.6</v>
      </c>
      <c r="CL7" s="24">
        <v>140.97999999999999</v>
      </c>
      <c r="CM7" s="24" t="s">
        <v>102</v>
      </c>
      <c r="CN7" s="24" t="s">
        <v>102</v>
      </c>
      <c r="CO7" s="24" t="s">
        <v>102</v>
      </c>
      <c r="CP7" s="24" t="s">
        <v>102</v>
      </c>
      <c r="CQ7" s="24" t="s">
        <v>102</v>
      </c>
      <c r="CR7" s="24">
        <v>67</v>
      </c>
      <c r="CS7" s="24">
        <v>66.650000000000006</v>
      </c>
      <c r="CT7" s="24">
        <v>64.45</v>
      </c>
      <c r="CU7" s="24">
        <v>65.11</v>
      </c>
      <c r="CV7" s="24">
        <v>65.540000000000006</v>
      </c>
      <c r="CW7" s="24">
        <v>60.13</v>
      </c>
      <c r="CX7" s="24">
        <v>94.35</v>
      </c>
      <c r="CY7" s="24">
        <v>94.45</v>
      </c>
      <c r="CZ7" s="24">
        <v>94.54</v>
      </c>
      <c r="DA7" s="24">
        <v>94.55</v>
      </c>
      <c r="DB7" s="24">
        <v>94.64</v>
      </c>
      <c r="DC7" s="24">
        <v>94.41</v>
      </c>
      <c r="DD7" s="24">
        <v>94.43</v>
      </c>
      <c r="DE7" s="24">
        <v>94.58</v>
      </c>
      <c r="DF7" s="24">
        <v>94.69</v>
      </c>
      <c r="DG7" s="24">
        <v>94.81</v>
      </c>
      <c r="DH7" s="24">
        <v>96</v>
      </c>
      <c r="DI7" s="24">
        <v>36.03</v>
      </c>
      <c r="DJ7" s="24">
        <v>38.4</v>
      </c>
      <c r="DK7" s="24">
        <v>40.69</v>
      </c>
      <c r="DL7" s="24">
        <v>42.7</v>
      </c>
      <c r="DM7" s="24">
        <v>44.85</v>
      </c>
      <c r="DN7" s="24">
        <v>34.15</v>
      </c>
      <c r="DO7" s="24">
        <v>35.53</v>
      </c>
      <c r="DP7" s="24">
        <v>37.51</v>
      </c>
      <c r="DQ7" s="24">
        <v>38.869999999999997</v>
      </c>
      <c r="DR7" s="24">
        <v>40.36</v>
      </c>
      <c r="DS7" s="24">
        <v>42.2</v>
      </c>
      <c r="DT7" s="24">
        <v>4.1100000000000003</v>
      </c>
      <c r="DU7" s="24">
        <v>5.67</v>
      </c>
      <c r="DV7" s="24">
        <v>7.19</v>
      </c>
      <c r="DW7" s="24">
        <v>7.35</v>
      </c>
      <c r="DX7" s="24">
        <v>7.73</v>
      </c>
      <c r="DY7" s="24">
        <v>5.18</v>
      </c>
      <c r="DZ7" s="24">
        <v>6.01</v>
      </c>
      <c r="EA7" s="24">
        <v>6.84</v>
      </c>
      <c r="EB7" s="24">
        <v>7.69</v>
      </c>
      <c r="EC7" s="24">
        <v>8.39</v>
      </c>
      <c r="ED7" s="24">
        <v>9.4600000000000009</v>
      </c>
      <c r="EE7" s="24">
        <v>0.17</v>
      </c>
      <c r="EF7" s="24">
        <v>0.14000000000000001</v>
      </c>
      <c r="EG7" s="24">
        <v>7.0000000000000007E-2</v>
      </c>
      <c r="EH7" s="24">
        <v>0.02</v>
      </c>
      <c r="EI7" s="24">
        <v>0.09</v>
      </c>
      <c r="EJ7" s="24">
        <v>0.33</v>
      </c>
      <c r="EK7" s="24">
        <v>0.22</v>
      </c>
      <c r="EL7" s="24">
        <v>0.23</v>
      </c>
      <c r="EM7" s="24">
        <v>0.18</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