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ilesv1\300_理財\342 経営比較分析表の策定\Ｒ７\02_本調査\05_確認完了データ\01_上水道\101_青森市\"/>
    </mc:Choice>
  </mc:AlternateContent>
  <xr:revisionPtr revIDLastSave="0" documentId="13_ncr:1_{852B98B2-AB5B-4F73-A498-D40631CB9157}" xr6:coauthVersionLast="47" xr6:coauthVersionMax="47" xr10:uidLastSave="{00000000-0000-0000-0000-000000000000}"/>
  <workbookProtection workbookAlgorithmName="SHA-512" workbookHashValue="BIaHXvQiDCxPURFlkKJAI2LzFjEk19mm+dR8itlCWH9B5Bo/ZB0LqKEjRrb+j49yWnCfdEe36R2gLfRcBXktTw==" workbookSaltValue="LBVHHn/cYZngcC3HerpP9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S6" i="5"/>
  <c r="AT8" i="4" s="1"/>
  <c r="R6" i="5"/>
  <c r="AL8" i="4" s="1"/>
  <c r="Q6" i="5"/>
  <c r="P6" i="5"/>
  <c r="O6" i="5"/>
  <c r="I10" i="4" s="1"/>
  <c r="N6" i="5"/>
  <c r="M6" i="5"/>
  <c r="AD8" i="4" s="1"/>
  <c r="L6" i="5"/>
  <c r="W8" i="4" s="1"/>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W10" i="4"/>
  <c r="P10" i="4"/>
  <c r="B10" i="4"/>
  <c r="BB8"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<sst xmlns="http://schemas.openxmlformats.org/spreadsheetml/2006/main" count="228" uniqueCount="114">
  <si>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</si>
  <si>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</si>
  <si>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</si>
  <si>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</si>
  <si>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</si>
  <si>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</si>
  <si>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</si>
  <si>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</si>
  <si>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</si>
  <si>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</si>
  <si>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</si>
  <si>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</si>
  <si>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</si>
  <si>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</si>
  <si>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</si>
  <si>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</si>
  <si>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</si>
  <si>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</si>
  <si>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</si>
  <si>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</si>
  <si>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</si>
  <si>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</si>
  <si>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</si>
  <si>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</si>
  <si>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</si>
  <si>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</si>
  <si>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</si>
  <si>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</si>
  <si>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</si>
  <si>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</si>
  <si>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</si>
  <si>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</si>
  <si>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</si>
  <si>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</si>
  <si>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</si>
  <si>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</si>
  <si>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</si>
  <si>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</si>
  <si>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</si>
  <si>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</si>
  <si>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</si>
  <si>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</si>
  <si>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</si>
  <si>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</si>
  <si>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</si>
  <si>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</si>
  <si>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</si>
  <si>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</si>
  <si>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</si>
  <si>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</si>
  <si>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</si>
  <si>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</si>
  <si>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</si>
  <si>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</si>
  <si>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</si>
  <si>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</si>
  <si>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</si>
  <si>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</si>
  <si>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</si>
  <si>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</si>
  <si>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</si>
  <si>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</si>
  <si>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</si>
  <si>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</si>
  <si>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</si>
  <si>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</si>
  <si>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</si>
  <si>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</si>
  <si>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</si>
  <si>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</si>
  <si>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</si>
  <si>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</si>
  <si>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</si>
  <si>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</si>
  <si>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</si>
  <si>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</si>
  <si>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</si>
  <si>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</si>
  <si>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</si>
  <si>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</si>
  <si>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</si>
  <si>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</si>
  <si>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</si>
  <si>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</si>
  <si>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</si>
  <si>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</si>
  <si>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</si>
  <si>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</si>
  <si>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</si>
  <si>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</si>
  <si>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</si>
  <si>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</si>
  <si>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</si>
  <si>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青森市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</si>
  <si>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</si>
  <si>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</si>
  <si>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</si>
  <si>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</si>
  <si>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</si>
  <si>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</si>
  <si>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</si>
  <si>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</si>
  <si>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</si>
  <si>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</si>
  <si>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</si>
  <si>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</si>
  <si>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</si>
  <si>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</si>
  <si>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</si>
  <si>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</si>
  <si>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</si>
  <si>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　「①経常収支比率」及び「⑤料金回収率」は、職員給与費や減価償却費等の費用が増となったことから前年度より減少したが、いずれも100％を上回っている。
　「②累積欠損金比率」は昨年度に引き続き累積欠損金は発生していない。
　「③流動比率」は前年度に比較して79.43ポイントの減少となったが、100％を上回っており、類似団体平均値と同等の水準となっている。
　「④企業債残高対給水収益比率」は前年度に比較して1.31ポイントの減少となり、類似団体平均値と比較しても企業債残高の規模は低い水準となっており、計画的な企業債の発行により、青森市水道経営プラン（2019～2028）で掲げる281％以下の目標を達成している。
　「⑥給水原価」は本市は水源が多く、水源ごとに所有する施設の運営経費がかかることなどから、もともと類似団体の平均値より高い水準となっている。
　「⑦施設利用率」は年間配水量が減少したことなどから前年度に比較して微減となり、類似団体平均値より低い水準となっている。
　「⑧有収率」は類似団体平均値より低い水準が続いているなか、漏水調査の実施や老朽管の更新等といった漏水対策へ継続的に取り組んできたものの、人口減少に伴う総有収水量の減少率が影響し、前年度に比較して0.38ポイント減少している。
</t>
    <rPh sb="87" eb="90">
      <t>サクネンド</t>
    </rPh>
    <rPh sb="91" eb="92">
      <t>ヒ</t>
    </rPh>
    <rPh sb="93" eb="94">
      <t>ツヅ</t>
    </rPh>
    <rPh sb="95" eb="97">
      <t>ルイセキ</t>
    </rPh>
    <rPh sb="97" eb="99">
      <t>ケッソン</t>
    </rPh>
    <rPh sb="99" eb="100">
      <t>キン</t>
    </rPh>
    <rPh sb="101" eb="103">
      <t>ハッセイ</t>
    </rPh>
    <rPh sb="251" eb="254">
      <t>ケイカクテキ</t>
    </rPh>
    <rPh sb="255" eb="257">
      <t>キギョウ</t>
    </rPh>
    <rPh sb="257" eb="258">
      <t>サイ</t>
    </rPh>
    <rPh sb="259" eb="261">
      <t>ハッコウ</t>
    </rPh>
    <rPh sb="265" eb="267">
      <t>アオモリ</t>
    </rPh>
    <rPh sb="267" eb="268">
      <t>シ</t>
    </rPh>
    <rPh sb="268" eb="270">
      <t>スイドウ</t>
    </rPh>
    <rPh sb="270" eb="272">
      <t>ケイエイ</t>
    </rPh>
    <rPh sb="287" eb="288">
      <t>カカ</t>
    </rPh>
    <rPh sb="294" eb="296">
      <t>イカ</t>
    </rPh>
    <rPh sb="297" eb="299">
      <t>モクヒョウ</t>
    </rPh>
    <rPh sb="300" eb="302">
      <t>タッセイ</t>
    </rPh>
    <rPh sb="419" eb="421">
      <t>ルイジ</t>
    </rPh>
    <rPh sb="421" eb="423">
      <t>ダンタイ</t>
    </rPh>
    <rPh sb="423" eb="426">
      <t>ヘイキンチ</t>
    </rPh>
    <rPh sb="428" eb="429">
      <t>ヒク</t>
    </rPh>
    <rPh sb="430" eb="432">
      <t>スイジュン</t>
    </rPh>
    <rPh sb="484" eb="485">
      <t>トウ</t>
    </rPh>
    <rPh sb="509" eb="511">
      <t>ジンコウ</t>
    </rPh>
    <rPh sb="511" eb="513">
      <t>ゲンショウ</t>
    </rPh>
    <rPh sb="514" eb="515">
      <t>トモナ</t>
    </rPh>
    <phoneticPr fontId="4"/>
  </si>
  <si>
    <t>　「①有形固定資産償却率」及び「②管路経年化率」については上昇傾向が継続しているとともに、類似団体の平均値より高い水準にある。現有施設の多くは昭和40年代から50年代に建設され、これらの更新需要への計画的な対応が必要となっている状況にあると認識している。
　「③管路更新率」は青森市水道経営プラン（2019～2028）で掲げる1％以上の更新目標を継続して達成しており、類似団体の平均値と比較しても高い水準にある。</t>
    <rPh sb="63" eb="65">
      <t>ゲンユウ</t>
    </rPh>
    <rPh sb="65" eb="67">
      <t>シセツ</t>
    </rPh>
    <rPh sb="68" eb="69">
      <t>オオ</t>
    </rPh>
    <rPh sb="71" eb="73">
      <t>ショウワ</t>
    </rPh>
    <rPh sb="75" eb="77">
      <t>ネンダイ</t>
    </rPh>
    <rPh sb="81" eb="83">
      <t>ネンダイ</t>
    </rPh>
    <rPh sb="84" eb="86">
      <t>ケンセツ</t>
    </rPh>
    <rPh sb="138" eb="140">
      <t>アオモリ</t>
    </rPh>
    <rPh sb="140" eb="141">
      <t>シ</t>
    </rPh>
    <rPh sb="141" eb="143">
      <t>スイドウ</t>
    </rPh>
    <rPh sb="143" eb="145">
      <t>ケイエイ</t>
    </rPh>
    <rPh sb="160" eb="161">
      <t>カカ</t>
    </rPh>
    <rPh sb="165" eb="167">
      <t>イジョウ</t>
    </rPh>
    <rPh sb="168" eb="170">
      <t>コウシン</t>
    </rPh>
    <rPh sb="170" eb="172">
      <t>モクヒョウ</t>
    </rPh>
    <rPh sb="173" eb="175">
      <t>ケイゾク</t>
    </rPh>
    <rPh sb="177" eb="179">
      <t>タッセイ</t>
    </rPh>
    <phoneticPr fontId="4"/>
  </si>
  <si>
    <t xml:space="preserve">　本市の水道事業は、経営の健全性を示す指標は前年度に比較し落ち込んだものの、概ね健全な経営を維持している。
　しかし、管路の老朽化を示す指標については、類似団体の平均値より高い水準にある。
　管路については、国の資料等を参考に本市が独自に設定した更新基準に基づき、漏水履歴を踏まえた更新を計画的に進めているところである。
　近年の職員給与費の増加や物価高騰による費用の増加の影響がある中で、今後も給水人口の減少などによる水需要の減少を見据えた各施設の規模・機能の適正化や配水管の更新、施設・設備の長寿命化等といった取り組みを継続的に実施し、財源確保を図るとともに、若手職員を中心とした人材の確保を図り、定員の確保と適正化に努め、ベテラン職員の技術や知識を次世代の職員に継承していく取組も進め、持続可能で安定的な事業運営に努めていく。
</t>
    <rPh sb="10" eb="12">
      <t>ケイエイ</t>
    </rPh>
    <rPh sb="13" eb="16">
      <t>ケンゼンセイ</t>
    </rPh>
    <rPh sb="17" eb="18">
      <t>シメ</t>
    </rPh>
    <rPh sb="162" eb="164">
      <t>キンネン</t>
    </rPh>
    <rPh sb="165" eb="167">
      <t>ショクイン</t>
    </rPh>
    <rPh sb="167" eb="169">
      <t>キュウヨ</t>
    </rPh>
    <rPh sb="169" eb="170">
      <t>ヒ</t>
    </rPh>
    <rPh sb="171" eb="173">
      <t>ゾウカ</t>
    </rPh>
    <rPh sb="174" eb="176">
      <t>ブッカ</t>
    </rPh>
    <rPh sb="176" eb="178">
      <t>コウトウ</t>
    </rPh>
    <rPh sb="181" eb="183">
      <t>ヒヨウ</t>
    </rPh>
    <rPh sb="184" eb="186">
      <t>ゾウカ</t>
    </rPh>
    <rPh sb="187" eb="189">
      <t>エイキョウ</t>
    </rPh>
    <rPh sb="192" eb="193">
      <t>ナカ</t>
    </rPh>
    <rPh sb="252" eb="253">
      <t>トウ</t>
    </rPh>
    <rPh sb="275" eb="276">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</si>
</sst>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8"/>
      <color theme="1"/>
      <name val="ＭＳ ゴシック"/>
      <family val="3"/>
      <charset val="128"/>
    </font>
    <font>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1.08</c:v>
                </c:pt>
                <c:pt idx="1">
                  <c:v>1.1599999999999999</c:v>
                </c:pt>
                <c:pt idx="2">
                  <c:v>1.06</c:v>
                </c:pt>
                <c:pt idx="3">
                  <c:v>1.1200000000000001</c:v>
                </c:pt>
                <c:pt idx="4">
                  <c:v>1.05</c:v>
                </c:pt>
              </c:numCache>
            </c:numRef>
          </c:val>
          <c:extLst>
            <c:ext xmlns:c16="http://schemas.microsoft.com/office/drawing/2014/chart" uri="{C3380CC4-5D6E-409C-BE32-E72D297353CC}">
              <c16:uniqueId val="{00000000-D7B8-4C0F-AD18-738C25E8156F}"/>
            </c:ext>
          </c:extLst>
        </c:ser>
        <c:dLbls>
          <c:showLegendKey val="0"/>
          <c:showVal val="0"/>
          <c:showCatName val="0"/>
          <c:showSerName val="0"/>
          <c:showPercent val="0"/>
          <c:showBubbleSize val="0"/>
        </c:dLbls>
        <c:gapWidth val="150"/>
        <c:axId val="688651624"/>
        <c:axId val="688648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0.57999999999999996</c:v>
                </c:pt>
              </c:numCache>
            </c:numRef>
          </c:val>
          <c:smooth val="0"/>
          <c:extLst>
            <c:ext xmlns:c16="http://schemas.microsoft.com/office/drawing/2014/chart" uri="{C3380CC4-5D6E-409C-BE32-E72D297353CC}">
              <c16:uniqueId val="{00000001-D7B8-4C0F-AD18-738C25E8156F}"/>
            </c:ext>
          </c:extLst>
        </c:ser>
        <c:dLbls>
          <c:showLegendKey val="0"/>
          <c:showVal val="0"/>
          <c:showCatName val="0"/>
          <c:showSerName val="0"/>
          <c:showPercent val="0"/>
          <c:showBubbleSize val="0"/>
        </c:dLbls>
        <c:marker val="1"/>
        <c:smooth val="0"/>
        <c:axId val="688651624"/>
        <c:axId val="688648880"/>
      </c:lineChart>
      <c:dateAx>
        <c:axId val="688651624"/>
        <c:scaling>
          <c:orientation val="minMax"/>
        </c:scaling>
        <c:delete val="1"/>
        <c:axPos val="b"/>
        <c:numFmt formatCode="&quot;R&quot;yy" sourceLinked="1"/>
        <c:majorTickMark val="none"/>
        <c:minorTickMark val="none"/>
        <c:tickLblPos val="none"/>
        <c:crossAx val="688648880"/>
        <c:crosses val="autoZero"/>
        <c:auto val="1"/>
        <c:lblOffset val="100"/>
        <c:baseTimeUnit val="years"/>
      </c:dateAx>
      <c:valAx>
        <c:axId val="68864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8651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51.32</c:v>
                </c:pt>
                <c:pt idx="1">
                  <c:v>51.19</c:v>
                </c:pt>
                <c:pt idx="2">
                  <c:v>52.32</c:v>
                </c:pt>
                <c:pt idx="3">
                  <c:v>52.14</c:v>
                </c:pt>
                <c:pt idx="4">
                  <c:v>51.94</c:v>
                </c:pt>
              </c:numCache>
            </c:numRef>
          </c:val>
          <c:extLst>
            <c:ext xmlns:c16="http://schemas.microsoft.com/office/drawing/2014/chart" uri="{C3380CC4-5D6E-409C-BE32-E72D297353CC}">
              <c16:uniqueId val="{00000000-2B08-428C-B373-81678D0F6254}"/>
            </c:ext>
          </c:extLst>
        </c:ser>
        <c:dLbls>
          <c:showLegendKey val="0"/>
          <c:showVal val="0"/>
          <c:showCatName val="0"/>
          <c:showSerName val="0"/>
          <c:showPercent val="0"/>
          <c:showBubbleSize val="0"/>
        </c:dLbls>
        <c:gapWidth val="150"/>
        <c:axId val="542878056"/>
        <c:axId val="542878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60.8</c:v>
                </c:pt>
              </c:numCache>
            </c:numRef>
          </c:val>
          <c:smooth val="0"/>
          <c:extLst>
            <c:ext xmlns:c16="http://schemas.microsoft.com/office/drawing/2014/chart" uri="{C3380CC4-5D6E-409C-BE32-E72D297353CC}">
              <c16:uniqueId val="{00000001-2B08-428C-B373-81678D0F6254}"/>
            </c:ext>
          </c:extLst>
        </c:ser>
        <c:dLbls>
          <c:showLegendKey val="0"/>
          <c:showVal val="0"/>
          <c:showCatName val="0"/>
          <c:showSerName val="0"/>
          <c:showPercent val="0"/>
          <c:showBubbleSize val="0"/>
        </c:dLbls>
        <c:marker val="1"/>
        <c:smooth val="0"/>
        <c:axId val="542878056"/>
        <c:axId val="542878448"/>
      </c:lineChart>
      <c:dateAx>
        <c:axId val="542878056"/>
        <c:scaling>
          <c:orientation val="minMax"/>
        </c:scaling>
        <c:delete val="1"/>
        <c:axPos val="b"/>
        <c:numFmt formatCode="&quot;R&quot;yy" sourceLinked="1"/>
        <c:majorTickMark val="none"/>
        <c:minorTickMark val="none"/>
        <c:tickLblPos val="none"/>
        <c:crossAx val="542878448"/>
        <c:crosses val="autoZero"/>
        <c:auto val="1"/>
        <c:lblOffset val="100"/>
        <c:baseTimeUnit val="years"/>
      </c:dateAx>
      <c:valAx>
        <c:axId val="54287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2878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87.72</c:v>
                </c:pt>
                <c:pt idx="1">
                  <c:v>88.45</c:v>
                </c:pt>
                <c:pt idx="2">
                  <c:v>87.71</c:v>
                </c:pt>
                <c:pt idx="3">
                  <c:v>87.37</c:v>
                </c:pt>
                <c:pt idx="4">
                  <c:v>86.99</c:v>
                </c:pt>
              </c:numCache>
            </c:numRef>
          </c:val>
          <c:extLst>
            <c:ext xmlns:c16="http://schemas.microsoft.com/office/drawing/2014/chart" uri="{C3380CC4-5D6E-409C-BE32-E72D297353CC}">
              <c16:uniqueId val="{00000000-0367-4704-9202-3100291772DC}"/>
            </c:ext>
          </c:extLst>
        </c:ser>
        <c:dLbls>
          <c:showLegendKey val="0"/>
          <c:showVal val="0"/>
          <c:showCatName val="0"/>
          <c:showSerName val="0"/>
          <c:showPercent val="0"/>
          <c:showBubbleSize val="0"/>
        </c:dLbls>
        <c:gapWidth val="150"/>
        <c:axId val="542876096"/>
        <c:axId val="542876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89.86</c:v>
                </c:pt>
              </c:numCache>
            </c:numRef>
          </c:val>
          <c:smooth val="0"/>
          <c:extLst>
            <c:ext xmlns:c16="http://schemas.microsoft.com/office/drawing/2014/chart" uri="{C3380CC4-5D6E-409C-BE32-E72D297353CC}">
              <c16:uniqueId val="{00000001-0367-4704-9202-3100291772DC}"/>
            </c:ext>
          </c:extLst>
        </c:ser>
        <c:dLbls>
          <c:showLegendKey val="0"/>
          <c:showVal val="0"/>
          <c:showCatName val="0"/>
          <c:showSerName val="0"/>
          <c:showPercent val="0"/>
          <c:showBubbleSize val="0"/>
        </c:dLbls>
        <c:marker val="1"/>
        <c:smooth val="0"/>
        <c:axId val="542876096"/>
        <c:axId val="542876488"/>
      </c:lineChart>
      <c:dateAx>
        <c:axId val="542876096"/>
        <c:scaling>
          <c:orientation val="minMax"/>
        </c:scaling>
        <c:delete val="1"/>
        <c:axPos val="b"/>
        <c:numFmt formatCode="&quot;R&quot;yy" sourceLinked="1"/>
        <c:majorTickMark val="none"/>
        <c:minorTickMark val="none"/>
        <c:tickLblPos val="none"/>
        <c:crossAx val="542876488"/>
        <c:crosses val="autoZero"/>
        <c:auto val="1"/>
        <c:lblOffset val="100"/>
        <c:baseTimeUnit val="years"/>
      </c:dateAx>
      <c:valAx>
        <c:axId val="542876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287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99.57</c:v>
                </c:pt>
                <c:pt idx="1">
                  <c:v>99.48</c:v>
                </c:pt>
                <c:pt idx="2">
                  <c:v>105.35</c:v>
                </c:pt>
                <c:pt idx="3">
                  <c:v>109.61</c:v>
                </c:pt>
                <c:pt idx="4">
                  <c:v>106.05</c:v>
                </c:pt>
              </c:numCache>
            </c:numRef>
          </c:val>
          <c:extLst>
            <c:ext xmlns:c16="http://schemas.microsoft.com/office/drawing/2014/chart" uri="{C3380CC4-5D6E-409C-BE32-E72D297353CC}">
              <c16:uniqueId val="{00000000-056F-47E0-8EF6-0CDDBAF0F010}"/>
            </c:ext>
          </c:extLst>
        </c:ser>
        <c:dLbls>
          <c:showLegendKey val="0"/>
          <c:showVal val="0"/>
          <c:showCatName val="0"/>
          <c:showSerName val="0"/>
          <c:showPercent val="0"/>
          <c:showBubbleSize val="0"/>
        </c:dLbls>
        <c:gapWidth val="150"/>
        <c:axId val="688650840"/>
        <c:axId val="688646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108.91</c:v>
                </c:pt>
              </c:numCache>
            </c:numRef>
          </c:val>
          <c:smooth val="0"/>
          <c:extLst>
            <c:ext xmlns:c16="http://schemas.microsoft.com/office/drawing/2014/chart" uri="{C3380CC4-5D6E-409C-BE32-E72D297353CC}">
              <c16:uniqueId val="{00000001-056F-47E0-8EF6-0CDDBAF0F010}"/>
            </c:ext>
          </c:extLst>
        </c:ser>
        <c:dLbls>
          <c:showLegendKey val="0"/>
          <c:showVal val="0"/>
          <c:showCatName val="0"/>
          <c:showSerName val="0"/>
          <c:showPercent val="0"/>
          <c:showBubbleSize val="0"/>
        </c:dLbls>
        <c:marker val="1"/>
        <c:smooth val="0"/>
        <c:axId val="688650840"/>
        <c:axId val="688646136"/>
      </c:lineChart>
      <c:dateAx>
        <c:axId val="688650840"/>
        <c:scaling>
          <c:orientation val="minMax"/>
        </c:scaling>
        <c:delete val="1"/>
        <c:axPos val="b"/>
        <c:numFmt formatCode="&quot;R&quot;yy" sourceLinked="1"/>
        <c:majorTickMark val="none"/>
        <c:minorTickMark val="none"/>
        <c:tickLblPos val="none"/>
        <c:crossAx val="688646136"/>
        <c:crosses val="autoZero"/>
        <c:auto val="1"/>
        <c:lblOffset val="100"/>
        <c:baseTimeUnit val="years"/>
      </c:dateAx>
      <c:valAx>
        <c:axId val="6886461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88650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53.8</c:v>
                </c:pt>
                <c:pt idx="1">
                  <c:v>53.99</c:v>
                </c:pt>
                <c:pt idx="2">
                  <c:v>54.76</c:v>
                </c:pt>
                <c:pt idx="3">
                  <c:v>55.32</c:v>
                </c:pt>
                <c:pt idx="4">
                  <c:v>56.19</c:v>
                </c:pt>
              </c:numCache>
            </c:numRef>
          </c:val>
          <c:extLst>
            <c:ext xmlns:c16="http://schemas.microsoft.com/office/drawing/2014/chart" uri="{C3380CC4-5D6E-409C-BE32-E72D297353CC}">
              <c16:uniqueId val="{00000000-EF8A-4C13-B5B6-1DEE1E7DE8BB}"/>
            </c:ext>
          </c:extLst>
        </c:ser>
        <c:dLbls>
          <c:showLegendKey val="0"/>
          <c:showVal val="0"/>
          <c:showCatName val="0"/>
          <c:showSerName val="0"/>
          <c:showPercent val="0"/>
          <c:showBubbleSize val="0"/>
        </c:dLbls>
        <c:gapWidth val="150"/>
        <c:axId val="688644960"/>
        <c:axId val="688645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52.46</c:v>
                </c:pt>
              </c:numCache>
            </c:numRef>
          </c:val>
          <c:smooth val="0"/>
          <c:extLst>
            <c:ext xmlns:c16="http://schemas.microsoft.com/office/drawing/2014/chart" uri="{C3380CC4-5D6E-409C-BE32-E72D297353CC}">
              <c16:uniqueId val="{00000001-EF8A-4C13-B5B6-1DEE1E7DE8BB}"/>
            </c:ext>
          </c:extLst>
        </c:ser>
        <c:dLbls>
          <c:showLegendKey val="0"/>
          <c:showVal val="0"/>
          <c:showCatName val="0"/>
          <c:showSerName val="0"/>
          <c:showPercent val="0"/>
          <c:showBubbleSize val="0"/>
        </c:dLbls>
        <c:marker val="1"/>
        <c:smooth val="0"/>
        <c:axId val="688644960"/>
        <c:axId val="688645352"/>
      </c:lineChart>
      <c:dateAx>
        <c:axId val="688644960"/>
        <c:scaling>
          <c:orientation val="minMax"/>
        </c:scaling>
        <c:delete val="1"/>
        <c:axPos val="b"/>
        <c:numFmt formatCode="&quot;R&quot;yy" sourceLinked="1"/>
        <c:majorTickMark val="none"/>
        <c:minorTickMark val="none"/>
        <c:tickLblPos val="none"/>
        <c:crossAx val="688645352"/>
        <c:crosses val="autoZero"/>
        <c:auto val="1"/>
        <c:lblOffset val="100"/>
        <c:baseTimeUnit val="years"/>
      </c:dateAx>
      <c:valAx>
        <c:axId val="688645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864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41.75</c:v>
                </c:pt>
                <c:pt idx="1">
                  <c:v>43.31</c:v>
                </c:pt>
                <c:pt idx="2">
                  <c:v>46</c:v>
                </c:pt>
                <c:pt idx="3">
                  <c:v>48.24</c:v>
                </c:pt>
                <c:pt idx="4">
                  <c:v>49.58</c:v>
                </c:pt>
              </c:numCache>
            </c:numRef>
          </c:val>
          <c:extLst>
            <c:ext xmlns:c16="http://schemas.microsoft.com/office/drawing/2014/chart" uri="{C3380CC4-5D6E-409C-BE32-E72D297353CC}">
              <c16:uniqueId val="{00000000-9FAC-4149-B902-281BDAC14592}"/>
            </c:ext>
          </c:extLst>
        </c:ser>
        <c:dLbls>
          <c:showLegendKey val="0"/>
          <c:showVal val="0"/>
          <c:showCatName val="0"/>
          <c:showSerName val="0"/>
          <c:showPercent val="0"/>
          <c:showBubbleSize val="0"/>
        </c:dLbls>
        <c:gapWidth val="150"/>
        <c:axId val="581282152"/>
        <c:axId val="581283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28.4</c:v>
                </c:pt>
              </c:numCache>
            </c:numRef>
          </c:val>
          <c:smooth val="0"/>
          <c:extLst>
            <c:ext xmlns:c16="http://schemas.microsoft.com/office/drawing/2014/chart" uri="{C3380CC4-5D6E-409C-BE32-E72D297353CC}">
              <c16:uniqueId val="{00000001-9FAC-4149-B902-281BDAC14592}"/>
            </c:ext>
          </c:extLst>
        </c:ser>
        <c:dLbls>
          <c:showLegendKey val="0"/>
          <c:showVal val="0"/>
          <c:showCatName val="0"/>
          <c:showSerName val="0"/>
          <c:showPercent val="0"/>
          <c:showBubbleSize val="0"/>
        </c:dLbls>
        <c:marker val="1"/>
        <c:smooth val="0"/>
        <c:axId val="581282152"/>
        <c:axId val="581283720"/>
      </c:lineChart>
      <c:dateAx>
        <c:axId val="581282152"/>
        <c:scaling>
          <c:orientation val="minMax"/>
        </c:scaling>
        <c:delete val="1"/>
        <c:axPos val="b"/>
        <c:numFmt formatCode="&quot;R&quot;yy" sourceLinked="1"/>
        <c:majorTickMark val="none"/>
        <c:minorTickMark val="none"/>
        <c:tickLblPos val="none"/>
        <c:crossAx val="581283720"/>
        <c:crosses val="autoZero"/>
        <c:auto val="1"/>
        <c:lblOffset val="100"/>
        <c:baseTimeUnit val="years"/>
      </c:dateAx>
      <c:valAx>
        <c:axId val="581283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1282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formatCode="#,##0.00;&quot;△&quot;#,##0.00">
                  <c:v>0</c:v>
                </c:pt>
                <c:pt idx="1">
                  <c:v>0.69</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0E3-4062-81BB-D47B3A03900F}"/>
            </c:ext>
          </c:extLst>
        </c:ser>
        <c:dLbls>
          <c:showLegendKey val="0"/>
          <c:showVal val="0"/>
          <c:showCatName val="0"/>
          <c:showSerName val="0"/>
          <c:showPercent val="0"/>
          <c:showBubbleSize val="0"/>
        </c:dLbls>
        <c:gapWidth val="150"/>
        <c:axId val="378173248"/>
        <c:axId val="378173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c:v>0.01</c:v>
                </c:pt>
              </c:numCache>
            </c:numRef>
          </c:val>
          <c:smooth val="0"/>
          <c:extLst>
            <c:ext xmlns:c16="http://schemas.microsoft.com/office/drawing/2014/chart" uri="{C3380CC4-5D6E-409C-BE32-E72D297353CC}">
              <c16:uniqueId val="{00000001-A0E3-4062-81BB-D47B3A03900F}"/>
            </c:ext>
          </c:extLst>
        </c:ser>
        <c:dLbls>
          <c:showLegendKey val="0"/>
          <c:showVal val="0"/>
          <c:showCatName val="0"/>
          <c:showSerName val="0"/>
          <c:showPercent val="0"/>
          <c:showBubbleSize val="0"/>
        </c:dLbls>
        <c:marker val="1"/>
        <c:smooth val="0"/>
        <c:axId val="378173248"/>
        <c:axId val="378173640"/>
      </c:lineChart>
      <c:dateAx>
        <c:axId val="378173248"/>
        <c:scaling>
          <c:orientation val="minMax"/>
        </c:scaling>
        <c:delete val="1"/>
        <c:axPos val="b"/>
        <c:numFmt formatCode="&quot;R&quot;yy" sourceLinked="1"/>
        <c:majorTickMark val="none"/>
        <c:minorTickMark val="none"/>
        <c:tickLblPos val="none"/>
        <c:crossAx val="378173640"/>
        <c:crosses val="autoZero"/>
        <c:auto val="1"/>
        <c:lblOffset val="100"/>
        <c:baseTimeUnit val="years"/>
      </c:dateAx>
      <c:valAx>
        <c:axId val="3781736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817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479.97</c:v>
                </c:pt>
                <c:pt idx="1">
                  <c:v>283.27999999999997</c:v>
                </c:pt>
                <c:pt idx="2">
                  <c:v>385.82</c:v>
                </c:pt>
                <c:pt idx="3">
                  <c:v>394.89</c:v>
                </c:pt>
                <c:pt idx="4">
                  <c:v>315.45999999999998</c:v>
                </c:pt>
              </c:numCache>
            </c:numRef>
          </c:val>
          <c:extLst>
            <c:ext xmlns:c16="http://schemas.microsoft.com/office/drawing/2014/chart" uri="{C3380CC4-5D6E-409C-BE32-E72D297353CC}">
              <c16:uniqueId val="{00000000-9F90-44BC-80F0-1CD955E5D708}"/>
            </c:ext>
          </c:extLst>
        </c:ser>
        <c:dLbls>
          <c:showLegendKey val="0"/>
          <c:showVal val="0"/>
          <c:showCatName val="0"/>
          <c:showSerName val="0"/>
          <c:showPercent val="0"/>
          <c:showBubbleSize val="0"/>
        </c:dLbls>
        <c:gapWidth val="150"/>
        <c:axId val="581281760"/>
        <c:axId val="581280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282.19</c:v>
                </c:pt>
              </c:numCache>
            </c:numRef>
          </c:val>
          <c:smooth val="0"/>
          <c:extLst>
            <c:ext xmlns:c16="http://schemas.microsoft.com/office/drawing/2014/chart" uri="{C3380CC4-5D6E-409C-BE32-E72D297353CC}">
              <c16:uniqueId val="{00000001-9F90-44BC-80F0-1CD955E5D708}"/>
            </c:ext>
          </c:extLst>
        </c:ser>
        <c:dLbls>
          <c:showLegendKey val="0"/>
          <c:showVal val="0"/>
          <c:showCatName val="0"/>
          <c:showSerName val="0"/>
          <c:showPercent val="0"/>
          <c:showBubbleSize val="0"/>
        </c:dLbls>
        <c:marker val="1"/>
        <c:smooth val="0"/>
        <c:axId val="581281760"/>
        <c:axId val="581280192"/>
      </c:lineChart>
      <c:dateAx>
        <c:axId val="581281760"/>
        <c:scaling>
          <c:orientation val="minMax"/>
        </c:scaling>
        <c:delete val="1"/>
        <c:axPos val="b"/>
        <c:numFmt formatCode="&quot;R&quot;yy" sourceLinked="1"/>
        <c:majorTickMark val="none"/>
        <c:minorTickMark val="none"/>
        <c:tickLblPos val="none"/>
        <c:crossAx val="581280192"/>
        <c:crosses val="autoZero"/>
        <c:auto val="1"/>
        <c:lblOffset val="100"/>
        <c:baseTimeUnit val="years"/>
      </c:dateAx>
      <c:valAx>
        <c:axId val="5812801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8128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300.91000000000003</c:v>
                </c:pt>
                <c:pt idx="1">
                  <c:v>301.77</c:v>
                </c:pt>
                <c:pt idx="2">
                  <c:v>280.07</c:v>
                </c:pt>
                <c:pt idx="3">
                  <c:v>277.02999999999997</c:v>
                </c:pt>
                <c:pt idx="4">
                  <c:v>275.72000000000003</c:v>
                </c:pt>
              </c:numCache>
            </c:numRef>
          </c:val>
          <c:extLst>
            <c:ext xmlns:c16="http://schemas.microsoft.com/office/drawing/2014/chart" uri="{C3380CC4-5D6E-409C-BE32-E72D297353CC}">
              <c16:uniqueId val="{00000000-5CE3-4506-9F63-6C13E4ADEF07}"/>
            </c:ext>
          </c:extLst>
        </c:ser>
        <c:dLbls>
          <c:showLegendKey val="0"/>
          <c:showVal val="0"/>
          <c:showCatName val="0"/>
          <c:showSerName val="0"/>
          <c:showPercent val="0"/>
          <c:showBubbleSize val="0"/>
        </c:dLbls>
        <c:gapWidth val="150"/>
        <c:axId val="583391024"/>
        <c:axId val="69242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300.33</c:v>
                </c:pt>
              </c:numCache>
            </c:numRef>
          </c:val>
          <c:smooth val="0"/>
          <c:extLst>
            <c:ext xmlns:c16="http://schemas.microsoft.com/office/drawing/2014/chart" uri="{C3380CC4-5D6E-409C-BE32-E72D297353CC}">
              <c16:uniqueId val="{00000001-5CE3-4506-9F63-6C13E4ADEF07}"/>
            </c:ext>
          </c:extLst>
        </c:ser>
        <c:dLbls>
          <c:showLegendKey val="0"/>
          <c:showVal val="0"/>
          <c:showCatName val="0"/>
          <c:showSerName val="0"/>
          <c:showPercent val="0"/>
          <c:showBubbleSize val="0"/>
        </c:dLbls>
        <c:marker val="1"/>
        <c:smooth val="0"/>
        <c:axId val="583391024"/>
        <c:axId val="692428496"/>
      </c:lineChart>
      <c:dateAx>
        <c:axId val="583391024"/>
        <c:scaling>
          <c:orientation val="minMax"/>
        </c:scaling>
        <c:delete val="1"/>
        <c:axPos val="b"/>
        <c:numFmt formatCode="&quot;R&quot;yy" sourceLinked="1"/>
        <c:majorTickMark val="none"/>
        <c:minorTickMark val="none"/>
        <c:tickLblPos val="none"/>
        <c:crossAx val="692428496"/>
        <c:crosses val="autoZero"/>
        <c:auto val="1"/>
        <c:lblOffset val="100"/>
        <c:baseTimeUnit val="years"/>
      </c:dateAx>
      <c:valAx>
        <c:axId val="6924284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8339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94.61</c:v>
                </c:pt>
                <c:pt idx="1">
                  <c:v>93.36</c:v>
                </c:pt>
                <c:pt idx="2">
                  <c:v>99.77</c:v>
                </c:pt>
                <c:pt idx="3">
                  <c:v>104.05</c:v>
                </c:pt>
                <c:pt idx="4">
                  <c:v>100.51</c:v>
                </c:pt>
              </c:numCache>
            </c:numRef>
          </c:val>
          <c:extLst>
            <c:ext xmlns:c16="http://schemas.microsoft.com/office/drawing/2014/chart" uri="{C3380CC4-5D6E-409C-BE32-E72D297353CC}">
              <c16:uniqueId val="{00000000-9198-4E0D-8992-E02A97673FE4}"/>
            </c:ext>
          </c:extLst>
        </c:ser>
        <c:dLbls>
          <c:showLegendKey val="0"/>
          <c:showVal val="0"/>
          <c:showCatName val="0"/>
          <c:showSerName val="0"/>
          <c:showPercent val="0"/>
          <c:showBubbleSize val="0"/>
        </c:dLbls>
        <c:gapWidth val="150"/>
        <c:axId val="692428104"/>
        <c:axId val="692430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102.03</c:v>
                </c:pt>
              </c:numCache>
            </c:numRef>
          </c:val>
          <c:smooth val="0"/>
          <c:extLst>
            <c:ext xmlns:c16="http://schemas.microsoft.com/office/drawing/2014/chart" uri="{C3380CC4-5D6E-409C-BE32-E72D297353CC}">
              <c16:uniqueId val="{00000001-9198-4E0D-8992-E02A97673FE4}"/>
            </c:ext>
          </c:extLst>
        </c:ser>
        <c:dLbls>
          <c:showLegendKey val="0"/>
          <c:showVal val="0"/>
          <c:showCatName val="0"/>
          <c:showSerName val="0"/>
          <c:showPercent val="0"/>
          <c:showBubbleSize val="0"/>
        </c:dLbls>
        <c:marker val="1"/>
        <c:smooth val="0"/>
        <c:axId val="692428104"/>
        <c:axId val="692430064"/>
      </c:lineChart>
      <c:dateAx>
        <c:axId val="692428104"/>
        <c:scaling>
          <c:orientation val="minMax"/>
        </c:scaling>
        <c:delete val="1"/>
        <c:axPos val="b"/>
        <c:numFmt formatCode="&quot;R&quot;yy" sourceLinked="1"/>
        <c:majorTickMark val="none"/>
        <c:minorTickMark val="none"/>
        <c:tickLblPos val="none"/>
        <c:crossAx val="692430064"/>
        <c:crosses val="autoZero"/>
        <c:auto val="1"/>
        <c:lblOffset val="100"/>
        <c:baseTimeUnit val="years"/>
      </c:dateAx>
      <c:valAx>
        <c:axId val="69243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2428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184.8</c:v>
                </c:pt>
                <c:pt idx="1">
                  <c:v>186.62</c:v>
                </c:pt>
                <c:pt idx="2">
                  <c:v>191.03</c:v>
                </c:pt>
                <c:pt idx="3">
                  <c:v>184.1</c:v>
                </c:pt>
                <c:pt idx="4">
                  <c:v>191.37</c:v>
                </c:pt>
              </c:numCache>
            </c:numRef>
          </c:val>
          <c:extLst>
            <c:ext xmlns:c16="http://schemas.microsoft.com/office/drawing/2014/chart" uri="{C3380CC4-5D6E-409C-BE32-E72D297353CC}">
              <c16:uniqueId val="{00000000-6D77-49E0-BF41-E3BA90616EFC}"/>
            </c:ext>
          </c:extLst>
        </c:ser>
        <c:dLbls>
          <c:showLegendKey val="0"/>
          <c:showVal val="0"/>
          <c:showCatName val="0"/>
          <c:showSerName val="0"/>
          <c:showPercent val="0"/>
          <c:showBubbleSize val="0"/>
        </c:dLbls>
        <c:gapWidth val="150"/>
        <c:axId val="692427320"/>
        <c:axId val="692429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173.56</c:v>
                </c:pt>
              </c:numCache>
            </c:numRef>
          </c:val>
          <c:smooth val="0"/>
          <c:extLst>
            <c:ext xmlns:c16="http://schemas.microsoft.com/office/drawing/2014/chart" uri="{C3380CC4-5D6E-409C-BE32-E72D297353CC}">
              <c16:uniqueId val="{00000001-6D77-49E0-BF41-E3BA90616EFC}"/>
            </c:ext>
          </c:extLst>
        </c:ser>
        <c:dLbls>
          <c:showLegendKey val="0"/>
          <c:showVal val="0"/>
          <c:showCatName val="0"/>
          <c:showSerName val="0"/>
          <c:showPercent val="0"/>
          <c:showBubbleSize val="0"/>
        </c:dLbls>
        <c:marker val="1"/>
        <c:smooth val="0"/>
        <c:axId val="692427320"/>
        <c:axId val="692429280"/>
      </c:lineChart>
      <c:dateAx>
        <c:axId val="692427320"/>
        <c:scaling>
          <c:orientation val="minMax"/>
        </c:scaling>
        <c:delete val="1"/>
        <c:axPos val="b"/>
        <c:numFmt formatCode="&quot;R&quot;yy" sourceLinked="1"/>
        <c:majorTickMark val="none"/>
        <c:minorTickMark val="none"/>
        <c:tickLblPos val="none"/>
        <c:crossAx val="692429280"/>
        <c:crosses val="autoZero"/>
        <c:auto val="1"/>
        <c:lblOffset val="100"/>
        <c:baseTimeUnit val="years"/>
      </c:dateAx>
      <c:valAx>
        <c:axId val="69242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2427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8"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青森県　青森市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A2</v>
      </c>
      <c r="X8" s="43"/>
      <c r="Y8" s="43"/>
      <c r="Z8" s="43"/>
      <c r="AA8" s="43"/>
      <c r="AB8" s="43"/>
      <c r="AC8" s="43"/>
      <c r="AD8" s="43" t="str">
        <f>データ!$M$6</f>
        <v>自治体職員</v>
      </c>
      <c r="AE8" s="43"/>
      <c r="AF8" s="43"/>
      <c r="AG8" s="43"/>
      <c r="AH8" s="43"/>
      <c r="AI8" s="43"/>
      <c r="AJ8" s="43"/>
      <c r="AK8" s="2"/>
      <c r="AL8" s="44">
        <f>データ!$R$6</f>
        <v>263512</v>
      </c>
      <c r="AM8" s="44"/>
      <c r="AN8" s="44"/>
      <c r="AO8" s="44"/>
      <c r="AP8" s="44"/>
      <c r="AQ8" s="44"/>
      <c r="AR8" s="44"/>
      <c r="AS8" s="44"/>
      <c r="AT8" s="45">
        <f>データ!$S$6</f>
        <v>824.61</v>
      </c>
      <c r="AU8" s="46"/>
      <c r="AV8" s="46"/>
      <c r="AW8" s="46"/>
      <c r="AX8" s="46"/>
      <c r="AY8" s="46"/>
      <c r="AZ8" s="46"/>
      <c r="BA8" s="46"/>
      <c r="BB8" s="47">
        <f>データ!$T$6</f>
        <v>319.56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71.03</v>
      </c>
      <c r="J10" s="46"/>
      <c r="K10" s="46"/>
      <c r="L10" s="46"/>
      <c r="M10" s="46"/>
      <c r="N10" s="46"/>
      <c r="O10" s="74"/>
      <c r="P10" s="47">
        <f>データ!$P$6</f>
        <v>99.69</v>
      </c>
      <c r="Q10" s="47"/>
      <c r="R10" s="47"/>
      <c r="S10" s="47"/>
      <c r="T10" s="47"/>
      <c r="U10" s="47"/>
      <c r="V10" s="47"/>
      <c r="W10" s="44">
        <f>データ!$Q$6</f>
        <v>2728</v>
      </c>
      <c r="X10" s="44"/>
      <c r="Y10" s="44"/>
      <c r="Z10" s="44"/>
      <c r="AA10" s="44"/>
      <c r="AB10" s="44"/>
      <c r="AC10" s="44"/>
      <c r="AD10" s="2"/>
      <c r="AE10" s="2"/>
      <c r="AF10" s="2"/>
      <c r="AG10" s="2"/>
      <c r="AH10" s="2"/>
      <c r="AI10" s="2"/>
      <c r="AJ10" s="2"/>
      <c r="AK10" s="2"/>
      <c r="AL10" s="44">
        <f>データ!$U$6</f>
        <v>260424</v>
      </c>
      <c r="AM10" s="44"/>
      <c r="AN10" s="44"/>
      <c r="AO10" s="44"/>
      <c r="AP10" s="44"/>
      <c r="AQ10" s="44"/>
      <c r="AR10" s="44"/>
      <c r="AS10" s="44"/>
      <c r="AT10" s="45">
        <f>データ!$V$6</f>
        <v>209.5</v>
      </c>
      <c r="AU10" s="46"/>
      <c r="AV10" s="46"/>
      <c r="AW10" s="46"/>
      <c r="AX10" s="46"/>
      <c r="AY10" s="46"/>
      <c r="AZ10" s="46"/>
      <c r="BA10" s="46"/>
      <c r="BB10" s="47">
        <f>データ!$W$6</f>
        <v>1243.07</v>
      </c>
      <c r="BC10" s="47"/>
      <c r="BD10" s="47"/>
      <c r="BE10" s="47"/>
      <c r="BF10" s="47"/>
      <c r="BG10" s="47"/>
      <c r="BH10" s="47"/>
      <c r="BI10" s="47"/>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68" t="s">
        <v>25</v>
      </c>
      <c r="BM14" s="69"/>
      <c r="BN14" s="69"/>
      <c r="BO14" s="69"/>
      <c r="BP14" s="69"/>
      <c r="BQ14" s="69"/>
      <c r="BR14" s="69"/>
      <c r="BS14" s="69"/>
      <c r="BT14" s="69"/>
      <c r="BU14" s="69"/>
      <c r="BV14" s="69"/>
      <c r="BW14" s="69"/>
      <c r="BX14" s="69"/>
      <c r="BY14" s="69"/>
      <c r="BZ14" s="70"/>
    </row>
    <row r="15" spans="1:78" ht="13.5" customHeight="1" x14ac:dyDescent="0.15">
      <c r="A15" s="2"/>
      <c r="B15" s="65"/>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7"/>
      <c r="BK15" s="2"/>
      <c r="BL15" s="71"/>
      <c r="BM15" s="72"/>
      <c r="BN15" s="72"/>
      <c r="BO15" s="72"/>
      <c r="BP15" s="72"/>
      <c r="BQ15" s="72"/>
      <c r="BR15" s="72"/>
      <c r="BS15" s="72"/>
      <c r="BT15" s="72"/>
      <c r="BU15" s="72"/>
      <c r="BV15" s="72"/>
      <c r="BW15" s="72"/>
      <c r="BX15" s="72"/>
      <c r="BY15" s="72"/>
      <c r="BZ15" s="7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5" t="s">
        <v>111</v>
      </c>
      <c r="BM16" s="76"/>
      <c r="BN16" s="76"/>
      <c r="BO16" s="76"/>
      <c r="BP16" s="76"/>
      <c r="BQ16" s="76"/>
      <c r="BR16" s="76"/>
      <c r="BS16" s="76"/>
      <c r="BT16" s="76"/>
      <c r="BU16" s="76"/>
      <c r="BV16" s="76"/>
      <c r="BW16" s="76"/>
      <c r="BX16" s="76"/>
      <c r="BY16" s="76"/>
      <c r="BZ16" s="7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5"/>
      <c r="BM17" s="76"/>
      <c r="BN17" s="76"/>
      <c r="BO17" s="76"/>
      <c r="BP17" s="76"/>
      <c r="BQ17" s="76"/>
      <c r="BR17" s="76"/>
      <c r="BS17" s="76"/>
      <c r="BT17" s="76"/>
      <c r="BU17" s="76"/>
      <c r="BV17" s="76"/>
      <c r="BW17" s="76"/>
      <c r="BX17" s="76"/>
      <c r="BY17" s="76"/>
      <c r="BZ17" s="7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5"/>
      <c r="BM18" s="76"/>
      <c r="BN18" s="76"/>
      <c r="BO18" s="76"/>
      <c r="BP18" s="76"/>
      <c r="BQ18" s="76"/>
      <c r="BR18" s="76"/>
      <c r="BS18" s="76"/>
      <c r="BT18" s="76"/>
      <c r="BU18" s="76"/>
      <c r="BV18" s="76"/>
      <c r="BW18" s="76"/>
      <c r="BX18" s="76"/>
      <c r="BY18" s="76"/>
      <c r="BZ18" s="7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5"/>
      <c r="BM19" s="76"/>
      <c r="BN19" s="76"/>
      <c r="BO19" s="76"/>
      <c r="BP19" s="76"/>
      <c r="BQ19" s="76"/>
      <c r="BR19" s="76"/>
      <c r="BS19" s="76"/>
      <c r="BT19" s="76"/>
      <c r="BU19" s="76"/>
      <c r="BV19" s="76"/>
      <c r="BW19" s="76"/>
      <c r="BX19" s="76"/>
      <c r="BY19" s="76"/>
      <c r="BZ19" s="7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5"/>
      <c r="BM20" s="76"/>
      <c r="BN20" s="76"/>
      <c r="BO20" s="76"/>
      <c r="BP20" s="76"/>
      <c r="BQ20" s="76"/>
      <c r="BR20" s="76"/>
      <c r="BS20" s="76"/>
      <c r="BT20" s="76"/>
      <c r="BU20" s="76"/>
      <c r="BV20" s="76"/>
      <c r="BW20" s="76"/>
      <c r="BX20" s="76"/>
      <c r="BY20" s="76"/>
      <c r="BZ20" s="7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5"/>
      <c r="BM21" s="76"/>
      <c r="BN21" s="76"/>
      <c r="BO21" s="76"/>
      <c r="BP21" s="76"/>
      <c r="BQ21" s="76"/>
      <c r="BR21" s="76"/>
      <c r="BS21" s="76"/>
      <c r="BT21" s="76"/>
      <c r="BU21" s="76"/>
      <c r="BV21" s="76"/>
      <c r="BW21" s="76"/>
      <c r="BX21" s="76"/>
      <c r="BY21" s="76"/>
      <c r="BZ21" s="7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5"/>
      <c r="BM22" s="76"/>
      <c r="BN22" s="76"/>
      <c r="BO22" s="76"/>
      <c r="BP22" s="76"/>
      <c r="BQ22" s="76"/>
      <c r="BR22" s="76"/>
      <c r="BS22" s="76"/>
      <c r="BT22" s="76"/>
      <c r="BU22" s="76"/>
      <c r="BV22" s="76"/>
      <c r="BW22" s="76"/>
      <c r="BX22" s="76"/>
      <c r="BY22" s="76"/>
      <c r="BZ22" s="7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5"/>
      <c r="BM23" s="76"/>
      <c r="BN23" s="76"/>
      <c r="BO23" s="76"/>
      <c r="BP23" s="76"/>
      <c r="BQ23" s="76"/>
      <c r="BR23" s="76"/>
      <c r="BS23" s="76"/>
      <c r="BT23" s="76"/>
      <c r="BU23" s="76"/>
      <c r="BV23" s="76"/>
      <c r="BW23" s="76"/>
      <c r="BX23" s="76"/>
      <c r="BY23" s="76"/>
      <c r="BZ23" s="7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5"/>
      <c r="BM24" s="76"/>
      <c r="BN24" s="76"/>
      <c r="BO24" s="76"/>
      <c r="BP24" s="76"/>
      <c r="BQ24" s="76"/>
      <c r="BR24" s="76"/>
      <c r="BS24" s="76"/>
      <c r="BT24" s="76"/>
      <c r="BU24" s="76"/>
      <c r="BV24" s="76"/>
      <c r="BW24" s="76"/>
      <c r="BX24" s="76"/>
      <c r="BY24" s="76"/>
      <c r="BZ24" s="7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5"/>
      <c r="BM25" s="76"/>
      <c r="BN25" s="76"/>
      <c r="BO25" s="76"/>
      <c r="BP25" s="76"/>
      <c r="BQ25" s="76"/>
      <c r="BR25" s="76"/>
      <c r="BS25" s="76"/>
      <c r="BT25" s="76"/>
      <c r="BU25" s="76"/>
      <c r="BV25" s="76"/>
      <c r="BW25" s="76"/>
      <c r="BX25" s="76"/>
      <c r="BY25" s="76"/>
      <c r="BZ25" s="7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5"/>
      <c r="BM26" s="76"/>
      <c r="BN26" s="76"/>
      <c r="BO26" s="76"/>
      <c r="BP26" s="76"/>
      <c r="BQ26" s="76"/>
      <c r="BR26" s="76"/>
      <c r="BS26" s="76"/>
      <c r="BT26" s="76"/>
      <c r="BU26" s="76"/>
      <c r="BV26" s="76"/>
      <c r="BW26" s="76"/>
      <c r="BX26" s="76"/>
      <c r="BY26" s="76"/>
      <c r="BZ26" s="7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5"/>
      <c r="BM27" s="76"/>
      <c r="BN27" s="76"/>
      <c r="BO27" s="76"/>
      <c r="BP27" s="76"/>
      <c r="BQ27" s="76"/>
      <c r="BR27" s="76"/>
      <c r="BS27" s="76"/>
      <c r="BT27" s="76"/>
      <c r="BU27" s="76"/>
      <c r="BV27" s="76"/>
      <c r="BW27" s="76"/>
      <c r="BX27" s="76"/>
      <c r="BY27" s="76"/>
      <c r="BZ27" s="7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5"/>
      <c r="BM28" s="76"/>
      <c r="BN28" s="76"/>
      <c r="BO28" s="76"/>
      <c r="BP28" s="76"/>
      <c r="BQ28" s="76"/>
      <c r="BR28" s="76"/>
      <c r="BS28" s="76"/>
      <c r="BT28" s="76"/>
      <c r="BU28" s="76"/>
      <c r="BV28" s="76"/>
      <c r="BW28" s="76"/>
      <c r="BX28" s="76"/>
      <c r="BY28" s="76"/>
      <c r="BZ28" s="7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5"/>
      <c r="BM29" s="76"/>
      <c r="BN29" s="76"/>
      <c r="BO29" s="76"/>
      <c r="BP29" s="76"/>
      <c r="BQ29" s="76"/>
      <c r="BR29" s="76"/>
      <c r="BS29" s="76"/>
      <c r="BT29" s="76"/>
      <c r="BU29" s="76"/>
      <c r="BV29" s="76"/>
      <c r="BW29" s="76"/>
      <c r="BX29" s="76"/>
      <c r="BY29" s="76"/>
      <c r="BZ29" s="7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5"/>
      <c r="BM30" s="76"/>
      <c r="BN30" s="76"/>
      <c r="BO30" s="76"/>
      <c r="BP30" s="76"/>
      <c r="BQ30" s="76"/>
      <c r="BR30" s="76"/>
      <c r="BS30" s="76"/>
      <c r="BT30" s="76"/>
      <c r="BU30" s="76"/>
      <c r="BV30" s="76"/>
      <c r="BW30" s="76"/>
      <c r="BX30" s="76"/>
      <c r="BY30" s="76"/>
      <c r="BZ30" s="7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5"/>
      <c r="BM31" s="76"/>
      <c r="BN31" s="76"/>
      <c r="BO31" s="76"/>
      <c r="BP31" s="76"/>
      <c r="BQ31" s="76"/>
      <c r="BR31" s="76"/>
      <c r="BS31" s="76"/>
      <c r="BT31" s="76"/>
      <c r="BU31" s="76"/>
      <c r="BV31" s="76"/>
      <c r="BW31" s="76"/>
      <c r="BX31" s="76"/>
      <c r="BY31" s="76"/>
      <c r="BZ31" s="7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5"/>
      <c r="BM32" s="76"/>
      <c r="BN32" s="76"/>
      <c r="BO32" s="76"/>
      <c r="BP32" s="76"/>
      <c r="BQ32" s="76"/>
      <c r="BR32" s="76"/>
      <c r="BS32" s="76"/>
      <c r="BT32" s="76"/>
      <c r="BU32" s="76"/>
      <c r="BV32" s="76"/>
      <c r="BW32" s="76"/>
      <c r="BX32" s="76"/>
      <c r="BY32" s="76"/>
      <c r="BZ32" s="7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5"/>
      <c r="BM33" s="76"/>
      <c r="BN33" s="76"/>
      <c r="BO33" s="76"/>
      <c r="BP33" s="76"/>
      <c r="BQ33" s="76"/>
      <c r="BR33" s="76"/>
      <c r="BS33" s="76"/>
      <c r="BT33" s="76"/>
      <c r="BU33" s="76"/>
      <c r="BV33" s="76"/>
      <c r="BW33" s="76"/>
      <c r="BX33" s="76"/>
      <c r="BY33" s="76"/>
      <c r="BZ33" s="7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5"/>
      <c r="BM34" s="76"/>
      <c r="BN34" s="76"/>
      <c r="BO34" s="76"/>
      <c r="BP34" s="76"/>
      <c r="BQ34" s="76"/>
      <c r="BR34" s="76"/>
      <c r="BS34" s="76"/>
      <c r="BT34" s="76"/>
      <c r="BU34" s="76"/>
      <c r="BV34" s="76"/>
      <c r="BW34" s="76"/>
      <c r="BX34" s="76"/>
      <c r="BY34" s="76"/>
      <c r="BZ34" s="7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5"/>
      <c r="BM35" s="76"/>
      <c r="BN35" s="76"/>
      <c r="BO35" s="76"/>
      <c r="BP35" s="76"/>
      <c r="BQ35" s="76"/>
      <c r="BR35" s="76"/>
      <c r="BS35" s="76"/>
      <c r="BT35" s="76"/>
      <c r="BU35" s="76"/>
      <c r="BV35" s="76"/>
      <c r="BW35" s="76"/>
      <c r="BX35" s="76"/>
      <c r="BY35" s="76"/>
      <c r="BZ35" s="7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5"/>
      <c r="BM36" s="76"/>
      <c r="BN36" s="76"/>
      <c r="BO36" s="76"/>
      <c r="BP36" s="76"/>
      <c r="BQ36" s="76"/>
      <c r="BR36" s="76"/>
      <c r="BS36" s="76"/>
      <c r="BT36" s="76"/>
      <c r="BU36" s="76"/>
      <c r="BV36" s="76"/>
      <c r="BW36" s="76"/>
      <c r="BX36" s="76"/>
      <c r="BY36" s="76"/>
      <c r="BZ36" s="7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5"/>
      <c r="BM37" s="76"/>
      <c r="BN37" s="76"/>
      <c r="BO37" s="76"/>
      <c r="BP37" s="76"/>
      <c r="BQ37" s="76"/>
      <c r="BR37" s="76"/>
      <c r="BS37" s="76"/>
      <c r="BT37" s="76"/>
      <c r="BU37" s="76"/>
      <c r="BV37" s="76"/>
      <c r="BW37" s="76"/>
      <c r="BX37" s="76"/>
      <c r="BY37" s="76"/>
      <c r="BZ37" s="7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5"/>
      <c r="BM38" s="76"/>
      <c r="BN38" s="76"/>
      <c r="BO38" s="76"/>
      <c r="BP38" s="76"/>
      <c r="BQ38" s="76"/>
      <c r="BR38" s="76"/>
      <c r="BS38" s="76"/>
      <c r="BT38" s="76"/>
      <c r="BU38" s="76"/>
      <c r="BV38" s="76"/>
      <c r="BW38" s="76"/>
      <c r="BX38" s="76"/>
      <c r="BY38" s="76"/>
      <c r="BZ38" s="7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5"/>
      <c r="BM39" s="76"/>
      <c r="BN39" s="76"/>
      <c r="BO39" s="76"/>
      <c r="BP39" s="76"/>
      <c r="BQ39" s="76"/>
      <c r="BR39" s="76"/>
      <c r="BS39" s="76"/>
      <c r="BT39" s="76"/>
      <c r="BU39" s="76"/>
      <c r="BV39" s="76"/>
      <c r="BW39" s="76"/>
      <c r="BX39" s="76"/>
      <c r="BY39" s="76"/>
      <c r="BZ39" s="7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5"/>
      <c r="BM40" s="76"/>
      <c r="BN40" s="76"/>
      <c r="BO40" s="76"/>
      <c r="BP40" s="76"/>
      <c r="BQ40" s="76"/>
      <c r="BR40" s="76"/>
      <c r="BS40" s="76"/>
      <c r="BT40" s="76"/>
      <c r="BU40" s="76"/>
      <c r="BV40" s="76"/>
      <c r="BW40" s="76"/>
      <c r="BX40" s="76"/>
      <c r="BY40" s="76"/>
      <c r="BZ40" s="7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5"/>
      <c r="BM41" s="76"/>
      <c r="BN41" s="76"/>
      <c r="BO41" s="76"/>
      <c r="BP41" s="76"/>
      <c r="BQ41" s="76"/>
      <c r="BR41" s="76"/>
      <c r="BS41" s="76"/>
      <c r="BT41" s="76"/>
      <c r="BU41" s="76"/>
      <c r="BV41" s="76"/>
      <c r="BW41" s="76"/>
      <c r="BX41" s="76"/>
      <c r="BY41" s="76"/>
      <c r="BZ41" s="7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5"/>
      <c r="BM42" s="76"/>
      <c r="BN42" s="76"/>
      <c r="BO42" s="76"/>
      <c r="BP42" s="76"/>
      <c r="BQ42" s="76"/>
      <c r="BR42" s="76"/>
      <c r="BS42" s="76"/>
      <c r="BT42" s="76"/>
      <c r="BU42" s="76"/>
      <c r="BV42" s="76"/>
      <c r="BW42" s="76"/>
      <c r="BX42" s="76"/>
      <c r="BY42" s="76"/>
      <c r="BZ42" s="7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5"/>
      <c r="BM43" s="76"/>
      <c r="BN43" s="76"/>
      <c r="BO43" s="76"/>
      <c r="BP43" s="76"/>
      <c r="BQ43" s="76"/>
      <c r="BR43" s="76"/>
      <c r="BS43" s="76"/>
      <c r="BT43" s="76"/>
      <c r="BU43" s="76"/>
      <c r="BV43" s="76"/>
      <c r="BW43" s="76"/>
      <c r="BX43" s="76"/>
      <c r="BY43" s="76"/>
      <c r="BZ43" s="7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5"/>
      <c r="BM44" s="76"/>
      <c r="BN44" s="76"/>
      <c r="BO44" s="76"/>
      <c r="BP44" s="76"/>
      <c r="BQ44" s="76"/>
      <c r="BR44" s="76"/>
      <c r="BS44" s="76"/>
      <c r="BT44" s="76"/>
      <c r="BU44" s="76"/>
      <c r="BV44" s="76"/>
      <c r="BW44" s="76"/>
      <c r="BX44" s="76"/>
      <c r="BY44" s="76"/>
      <c r="BZ44" s="77"/>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8" t="s">
        <v>26</v>
      </c>
      <c r="BM45" s="69"/>
      <c r="BN45" s="69"/>
      <c r="BO45" s="69"/>
      <c r="BP45" s="69"/>
      <c r="BQ45" s="69"/>
      <c r="BR45" s="69"/>
      <c r="BS45" s="69"/>
      <c r="BT45" s="69"/>
      <c r="BU45" s="69"/>
      <c r="BV45" s="69"/>
      <c r="BW45" s="69"/>
      <c r="BX45" s="69"/>
      <c r="BY45" s="69"/>
      <c r="BZ45" s="7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1"/>
      <c r="BM46" s="72"/>
      <c r="BN46" s="72"/>
      <c r="BO46" s="72"/>
      <c r="BP46" s="72"/>
      <c r="BQ46" s="72"/>
      <c r="BR46" s="72"/>
      <c r="BS46" s="72"/>
      <c r="BT46" s="72"/>
      <c r="BU46" s="72"/>
      <c r="BV46" s="72"/>
      <c r="BW46" s="72"/>
      <c r="BX46" s="72"/>
      <c r="BY46" s="72"/>
      <c r="BZ46" s="7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8" t="s">
        <v>112</v>
      </c>
      <c r="BM47" s="79"/>
      <c r="BN47" s="79"/>
      <c r="BO47" s="79"/>
      <c r="BP47" s="79"/>
      <c r="BQ47" s="79"/>
      <c r="BR47" s="79"/>
      <c r="BS47" s="79"/>
      <c r="BT47" s="79"/>
      <c r="BU47" s="79"/>
      <c r="BV47" s="79"/>
      <c r="BW47" s="79"/>
      <c r="BX47" s="79"/>
      <c r="BY47" s="79"/>
      <c r="BZ47" s="8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8"/>
      <c r="BM48" s="79"/>
      <c r="BN48" s="79"/>
      <c r="BO48" s="79"/>
      <c r="BP48" s="79"/>
      <c r="BQ48" s="79"/>
      <c r="BR48" s="79"/>
      <c r="BS48" s="79"/>
      <c r="BT48" s="79"/>
      <c r="BU48" s="79"/>
      <c r="BV48" s="79"/>
      <c r="BW48" s="79"/>
      <c r="BX48" s="79"/>
      <c r="BY48" s="79"/>
      <c r="BZ48" s="8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8"/>
      <c r="BM49" s="79"/>
      <c r="BN49" s="79"/>
      <c r="BO49" s="79"/>
      <c r="BP49" s="79"/>
      <c r="BQ49" s="79"/>
      <c r="BR49" s="79"/>
      <c r="BS49" s="79"/>
      <c r="BT49" s="79"/>
      <c r="BU49" s="79"/>
      <c r="BV49" s="79"/>
      <c r="BW49" s="79"/>
      <c r="BX49" s="79"/>
      <c r="BY49" s="79"/>
      <c r="BZ49" s="8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8"/>
      <c r="BM50" s="79"/>
      <c r="BN50" s="79"/>
      <c r="BO50" s="79"/>
      <c r="BP50" s="79"/>
      <c r="BQ50" s="79"/>
      <c r="BR50" s="79"/>
      <c r="BS50" s="79"/>
      <c r="BT50" s="79"/>
      <c r="BU50" s="79"/>
      <c r="BV50" s="79"/>
      <c r="BW50" s="79"/>
      <c r="BX50" s="79"/>
      <c r="BY50" s="79"/>
      <c r="BZ50" s="8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8"/>
      <c r="BM51" s="79"/>
      <c r="BN51" s="79"/>
      <c r="BO51" s="79"/>
      <c r="BP51" s="79"/>
      <c r="BQ51" s="79"/>
      <c r="BR51" s="79"/>
      <c r="BS51" s="79"/>
      <c r="BT51" s="79"/>
      <c r="BU51" s="79"/>
      <c r="BV51" s="79"/>
      <c r="BW51" s="79"/>
      <c r="BX51" s="79"/>
      <c r="BY51" s="79"/>
      <c r="BZ51" s="8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8"/>
      <c r="BM52" s="79"/>
      <c r="BN52" s="79"/>
      <c r="BO52" s="79"/>
      <c r="BP52" s="79"/>
      <c r="BQ52" s="79"/>
      <c r="BR52" s="79"/>
      <c r="BS52" s="79"/>
      <c r="BT52" s="79"/>
      <c r="BU52" s="79"/>
      <c r="BV52" s="79"/>
      <c r="BW52" s="79"/>
      <c r="BX52" s="79"/>
      <c r="BY52" s="79"/>
      <c r="BZ52" s="8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8"/>
      <c r="BM53" s="79"/>
      <c r="BN53" s="79"/>
      <c r="BO53" s="79"/>
      <c r="BP53" s="79"/>
      <c r="BQ53" s="79"/>
      <c r="BR53" s="79"/>
      <c r="BS53" s="79"/>
      <c r="BT53" s="79"/>
      <c r="BU53" s="79"/>
      <c r="BV53" s="79"/>
      <c r="BW53" s="79"/>
      <c r="BX53" s="79"/>
      <c r="BY53" s="79"/>
      <c r="BZ53" s="8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8"/>
      <c r="BM54" s="79"/>
      <c r="BN54" s="79"/>
      <c r="BO54" s="79"/>
      <c r="BP54" s="79"/>
      <c r="BQ54" s="79"/>
      <c r="BR54" s="79"/>
      <c r="BS54" s="79"/>
      <c r="BT54" s="79"/>
      <c r="BU54" s="79"/>
      <c r="BV54" s="79"/>
      <c r="BW54" s="79"/>
      <c r="BX54" s="79"/>
      <c r="BY54" s="79"/>
      <c r="BZ54" s="8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8"/>
      <c r="BM55" s="79"/>
      <c r="BN55" s="79"/>
      <c r="BO55" s="79"/>
      <c r="BP55" s="79"/>
      <c r="BQ55" s="79"/>
      <c r="BR55" s="79"/>
      <c r="BS55" s="79"/>
      <c r="BT55" s="79"/>
      <c r="BU55" s="79"/>
      <c r="BV55" s="79"/>
      <c r="BW55" s="79"/>
      <c r="BX55" s="79"/>
      <c r="BY55" s="79"/>
      <c r="BZ55" s="8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8"/>
      <c r="BM56" s="79"/>
      <c r="BN56" s="79"/>
      <c r="BO56" s="79"/>
      <c r="BP56" s="79"/>
      <c r="BQ56" s="79"/>
      <c r="BR56" s="79"/>
      <c r="BS56" s="79"/>
      <c r="BT56" s="79"/>
      <c r="BU56" s="79"/>
      <c r="BV56" s="79"/>
      <c r="BW56" s="79"/>
      <c r="BX56" s="79"/>
      <c r="BY56" s="79"/>
      <c r="BZ56" s="8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8"/>
      <c r="BM57" s="79"/>
      <c r="BN57" s="79"/>
      <c r="BO57" s="79"/>
      <c r="BP57" s="79"/>
      <c r="BQ57" s="79"/>
      <c r="BR57" s="79"/>
      <c r="BS57" s="79"/>
      <c r="BT57" s="79"/>
      <c r="BU57" s="79"/>
      <c r="BV57" s="79"/>
      <c r="BW57" s="79"/>
      <c r="BX57" s="79"/>
      <c r="BY57" s="79"/>
      <c r="BZ57" s="8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8"/>
      <c r="BM58" s="79"/>
      <c r="BN58" s="79"/>
      <c r="BO58" s="79"/>
      <c r="BP58" s="79"/>
      <c r="BQ58" s="79"/>
      <c r="BR58" s="79"/>
      <c r="BS58" s="79"/>
      <c r="BT58" s="79"/>
      <c r="BU58" s="79"/>
      <c r="BV58" s="79"/>
      <c r="BW58" s="79"/>
      <c r="BX58" s="79"/>
      <c r="BY58" s="79"/>
      <c r="BZ58" s="8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8"/>
      <c r="BM59" s="79"/>
      <c r="BN59" s="79"/>
      <c r="BO59" s="79"/>
      <c r="BP59" s="79"/>
      <c r="BQ59" s="79"/>
      <c r="BR59" s="79"/>
      <c r="BS59" s="79"/>
      <c r="BT59" s="79"/>
      <c r="BU59" s="79"/>
      <c r="BV59" s="79"/>
      <c r="BW59" s="79"/>
      <c r="BX59" s="79"/>
      <c r="BY59" s="79"/>
      <c r="BZ59" s="80"/>
    </row>
    <row r="60" spans="1:78" ht="13.5" customHeight="1" x14ac:dyDescent="0.15">
      <c r="A60" s="2"/>
      <c r="B60" s="65" t="s">
        <v>27</v>
      </c>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7"/>
      <c r="BK60" s="2"/>
      <c r="BL60" s="78"/>
      <c r="BM60" s="79"/>
      <c r="BN60" s="79"/>
      <c r="BO60" s="79"/>
      <c r="BP60" s="79"/>
      <c r="BQ60" s="79"/>
      <c r="BR60" s="79"/>
      <c r="BS60" s="79"/>
      <c r="BT60" s="79"/>
      <c r="BU60" s="79"/>
      <c r="BV60" s="79"/>
      <c r="BW60" s="79"/>
      <c r="BX60" s="79"/>
      <c r="BY60" s="79"/>
      <c r="BZ60" s="80"/>
    </row>
    <row r="61" spans="1:78" ht="13.5" customHeight="1" x14ac:dyDescent="0.15">
      <c r="A61" s="2"/>
      <c r="B61" s="65"/>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7"/>
      <c r="BK61" s="2"/>
      <c r="BL61" s="78"/>
      <c r="BM61" s="79"/>
      <c r="BN61" s="79"/>
      <c r="BO61" s="79"/>
      <c r="BP61" s="79"/>
      <c r="BQ61" s="79"/>
      <c r="BR61" s="79"/>
      <c r="BS61" s="79"/>
      <c r="BT61" s="79"/>
      <c r="BU61" s="79"/>
      <c r="BV61" s="79"/>
      <c r="BW61" s="79"/>
      <c r="BX61" s="79"/>
      <c r="BY61" s="79"/>
      <c r="BZ61" s="8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8"/>
      <c r="BM62" s="79"/>
      <c r="BN62" s="79"/>
      <c r="BO62" s="79"/>
      <c r="BP62" s="79"/>
      <c r="BQ62" s="79"/>
      <c r="BR62" s="79"/>
      <c r="BS62" s="79"/>
      <c r="BT62" s="79"/>
      <c r="BU62" s="79"/>
      <c r="BV62" s="79"/>
      <c r="BW62" s="79"/>
      <c r="BX62" s="79"/>
      <c r="BY62" s="79"/>
      <c r="BZ62" s="8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8"/>
      <c r="BM63" s="79"/>
      <c r="BN63" s="79"/>
      <c r="BO63" s="79"/>
      <c r="BP63" s="79"/>
      <c r="BQ63" s="79"/>
      <c r="BR63" s="79"/>
      <c r="BS63" s="79"/>
      <c r="BT63" s="79"/>
      <c r="BU63" s="79"/>
      <c r="BV63" s="79"/>
      <c r="BW63" s="79"/>
      <c r="BX63" s="79"/>
      <c r="BY63" s="79"/>
      <c r="BZ63" s="8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8" t="s">
        <v>28</v>
      </c>
      <c r="BM64" s="69"/>
      <c r="BN64" s="69"/>
      <c r="BO64" s="69"/>
      <c r="BP64" s="69"/>
      <c r="BQ64" s="69"/>
      <c r="BR64" s="69"/>
      <c r="BS64" s="69"/>
      <c r="BT64" s="69"/>
      <c r="BU64" s="69"/>
      <c r="BV64" s="69"/>
      <c r="BW64" s="69"/>
      <c r="BX64" s="69"/>
      <c r="BY64" s="69"/>
      <c r="BZ64" s="7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1"/>
      <c r="BM65" s="72"/>
      <c r="BN65" s="72"/>
      <c r="BO65" s="72"/>
      <c r="BP65" s="72"/>
      <c r="BQ65" s="72"/>
      <c r="BR65" s="72"/>
      <c r="BS65" s="72"/>
      <c r="BT65" s="72"/>
      <c r="BU65" s="72"/>
      <c r="BV65" s="72"/>
      <c r="BW65" s="72"/>
      <c r="BX65" s="72"/>
      <c r="BY65" s="72"/>
      <c r="BZ65" s="7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9" t="s">
        <v>113</v>
      </c>
      <c r="BM66" s="90"/>
      <c r="BN66" s="90"/>
      <c r="BO66" s="90"/>
      <c r="BP66" s="90"/>
      <c r="BQ66" s="90"/>
      <c r="BR66" s="90"/>
      <c r="BS66" s="90"/>
      <c r="BT66" s="90"/>
      <c r="BU66" s="90"/>
      <c r="BV66" s="90"/>
      <c r="BW66" s="90"/>
      <c r="BX66" s="90"/>
      <c r="BY66" s="90"/>
      <c r="BZ66" s="9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9"/>
      <c r="BM67" s="90"/>
      <c r="BN67" s="90"/>
      <c r="BO67" s="90"/>
      <c r="BP67" s="90"/>
      <c r="BQ67" s="90"/>
      <c r="BR67" s="90"/>
      <c r="BS67" s="90"/>
      <c r="BT67" s="90"/>
      <c r="BU67" s="90"/>
      <c r="BV67" s="90"/>
      <c r="BW67" s="90"/>
      <c r="BX67" s="90"/>
      <c r="BY67" s="90"/>
      <c r="BZ67" s="9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9"/>
      <c r="BM68" s="90"/>
      <c r="BN68" s="90"/>
      <c r="BO68" s="90"/>
      <c r="BP68" s="90"/>
      <c r="BQ68" s="90"/>
      <c r="BR68" s="90"/>
      <c r="BS68" s="90"/>
      <c r="BT68" s="90"/>
      <c r="BU68" s="90"/>
      <c r="BV68" s="90"/>
      <c r="BW68" s="90"/>
      <c r="BX68" s="90"/>
      <c r="BY68" s="90"/>
      <c r="BZ68" s="9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9"/>
      <c r="BM69" s="90"/>
      <c r="BN69" s="90"/>
      <c r="BO69" s="90"/>
      <c r="BP69" s="90"/>
      <c r="BQ69" s="90"/>
      <c r="BR69" s="90"/>
      <c r="BS69" s="90"/>
      <c r="BT69" s="90"/>
      <c r="BU69" s="90"/>
      <c r="BV69" s="90"/>
      <c r="BW69" s="90"/>
      <c r="BX69" s="90"/>
      <c r="BY69" s="90"/>
      <c r="BZ69" s="9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9"/>
      <c r="BM70" s="90"/>
      <c r="BN70" s="90"/>
      <c r="BO70" s="90"/>
      <c r="BP70" s="90"/>
      <c r="BQ70" s="90"/>
      <c r="BR70" s="90"/>
      <c r="BS70" s="90"/>
      <c r="BT70" s="90"/>
      <c r="BU70" s="90"/>
      <c r="BV70" s="90"/>
      <c r="BW70" s="90"/>
      <c r="BX70" s="90"/>
      <c r="BY70" s="90"/>
      <c r="BZ70" s="9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9"/>
      <c r="BM71" s="90"/>
      <c r="BN71" s="90"/>
      <c r="BO71" s="90"/>
      <c r="BP71" s="90"/>
      <c r="BQ71" s="90"/>
      <c r="BR71" s="90"/>
      <c r="BS71" s="90"/>
      <c r="BT71" s="90"/>
      <c r="BU71" s="90"/>
      <c r="BV71" s="90"/>
      <c r="BW71" s="90"/>
      <c r="BX71" s="90"/>
      <c r="BY71" s="90"/>
      <c r="BZ71" s="9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9"/>
      <c r="BM72" s="90"/>
      <c r="BN72" s="90"/>
      <c r="BO72" s="90"/>
      <c r="BP72" s="90"/>
      <c r="BQ72" s="90"/>
      <c r="BR72" s="90"/>
      <c r="BS72" s="90"/>
      <c r="BT72" s="90"/>
      <c r="BU72" s="90"/>
      <c r="BV72" s="90"/>
      <c r="BW72" s="90"/>
      <c r="BX72" s="90"/>
      <c r="BY72" s="90"/>
      <c r="BZ72" s="9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9"/>
      <c r="BM73" s="90"/>
      <c r="BN73" s="90"/>
      <c r="BO73" s="90"/>
      <c r="BP73" s="90"/>
      <c r="BQ73" s="90"/>
      <c r="BR73" s="90"/>
      <c r="BS73" s="90"/>
      <c r="BT73" s="90"/>
      <c r="BU73" s="90"/>
      <c r="BV73" s="90"/>
      <c r="BW73" s="90"/>
      <c r="BX73" s="90"/>
      <c r="BY73" s="90"/>
      <c r="BZ73" s="9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9"/>
      <c r="BM74" s="90"/>
      <c r="BN74" s="90"/>
      <c r="BO74" s="90"/>
      <c r="BP74" s="90"/>
      <c r="BQ74" s="90"/>
      <c r="BR74" s="90"/>
      <c r="BS74" s="90"/>
      <c r="BT74" s="90"/>
      <c r="BU74" s="90"/>
      <c r="BV74" s="90"/>
      <c r="BW74" s="90"/>
      <c r="BX74" s="90"/>
      <c r="BY74" s="90"/>
      <c r="BZ74" s="9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9"/>
      <c r="BM75" s="90"/>
      <c r="BN75" s="90"/>
      <c r="BO75" s="90"/>
      <c r="BP75" s="90"/>
      <c r="BQ75" s="90"/>
      <c r="BR75" s="90"/>
      <c r="BS75" s="90"/>
      <c r="BT75" s="90"/>
      <c r="BU75" s="90"/>
      <c r="BV75" s="90"/>
      <c r="BW75" s="90"/>
      <c r="BX75" s="90"/>
      <c r="BY75" s="90"/>
      <c r="BZ75" s="9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9"/>
      <c r="BM76" s="90"/>
      <c r="BN76" s="90"/>
      <c r="BO76" s="90"/>
      <c r="BP76" s="90"/>
      <c r="BQ76" s="90"/>
      <c r="BR76" s="90"/>
      <c r="BS76" s="90"/>
      <c r="BT76" s="90"/>
      <c r="BU76" s="90"/>
      <c r="BV76" s="90"/>
      <c r="BW76" s="90"/>
      <c r="BX76" s="90"/>
      <c r="BY76" s="90"/>
      <c r="BZ76" s="9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9"/>
      <c r="BM77" s="90"/>
      <c r="BN77" s="90"/>
      <c r="BO77" s="90"/>
      <c r="BP77" s="90"/>
      <c r="BQ77" s="90"/>
      <c r="BR77" s="90"/>
      <c r="BS77" s="90"/>
      <c r="BT77" s="90"/>
      <c r="BU77" s="90"/>
      <c r="BV77" s="90"/>
      <c r="BW77" s="90"/>
      <c r="BX77" s="90"/>
      <c r="BY77" s="90"/>
      <c r="BZ77" s="9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9"/>
      <c r="BM78" s="90"/>
      <c r="BN78" s="90"/>
      <c r="BO78" s="90"/>
      <c r="BP78" s="90"/>
      <c r="BQ78" s="90"/>
      <c r="BR78" s="90"/>
      <c r="BS78" s="90"/>
      <c r="BT78" s="90"/>
      <c r="BU78" s="90"/>
      <c r="BV78" s="90"/>
      <c r="BW78" s="90"/>
      <c r="BX78" s="90"/>
      <c r="BY78" s="90"/>
      <c r="BZ78" s="9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9"/>
      <c r="BM79" s="90"/>
      <c r="BN79" s="90"/>
      <c r="BO79" s="90"/>
      <c r="BP79" s="90"/>
      <c r="BQ79" s="90"/>
      <c r="BR79" s="90"/>
      <c r="BS79" s="90"/>
      <c r="BT79" s="90"/>
      <c r="BU79" s="90"/>
      <c r="BV79" s="90"/>
      <c r="BW79" s="90"/>
      <c r="BX79" s="90"/>
      <c r="BY79" s="90"/>
      <c r="BZ79" s="9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9"/>
      <c r="BM80" s="90"/>
      <c r="BN80" s="90"/>
      <c r="BO80" s="90"/>
      <c r="BP80" s="90"/>
      <c r="BQ80" s="90"/>
      <c r="BR80" s="90"/>
      <c r="BS80" s="90"/>
      <c r="BT80" s="90"/>
      <c r="BU80" s="90"/>
      <c r="BV80" s="90"/>
      <c r="BW80" s="90"/>
      <c r="BX80" s="90"/>
      <c r="BY80" s="90"/>
      <c r="BZ80" s="9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9"/>
      <c r="BM81" s="90"/>
      <c r="BN81" s="90"/>
      <c r="BO81" s="90"/>
      <c r="BP81" s="90"/>
      <c r="BQ81" s="90"/>
      <c r="BR81" s="90"/>
      <c r="BS81" s="90"/>
      <c r="BT81" s="90"/>
      <c r="BU81" s="90"/>
      <c r="BV81" s="90"/>
      <c r="BW81" s="90"/>
      <c r="BX81" s="90"/>
      <c r="BY81" s="90"/>
      <c r="BZ81" s="9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92"/>
      <c r="BM82" s="93"/>
      <c r="BN82" s="93"/>
      <c r="BO82" s="93"/>
      <c r="BP82" s="93"/>
      <c r="BQ82" s="93"/>
      <c r="BR82" s="93"/>
      <c r="BS82" s="93"/>
      <c r="BT82" s="93"/>
      <c r="BU82" s="93"/>
      <c r="BV82" s="93"/>
      <c r="BW82" s="93"/>
      <c r="BX82" s="93"/>
      <c r="BY82" s="93"/>
      <c r="BZ82" s="9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cFyMcfXVWiJFemhyIAqwL/s7XO3hxRlY8wHgCfrLeO6VDQv8xypYKy+4KQW6v2J/gu1DT+Al54db3l9egg2f5A==" saltValue="U3Ls47cNpjYEVwhyB46AC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22012</v>
      </c>
      <c r="D6" s="20">
        <f t="shared" si="3"/>
        <v>46</v>
      </c>
      <c r="E6" s="20">
        <f t="shared" si="3"/>
        <v>1</v>
      </c>
      <c r="F6" s="20">
        <f t="shared" si="3"/>
        <v>0</v>
      </c>
      <c r="G6" s="20">
        <f t="shared" si="3"/>
        <v>1</v>
      </c>
      <c r="H6" s="20" t="str">
        <f t="shared" si="3"/>
        <v>青森県　青森市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71.03</v>
      </c>
      <c r="P6" s="21">
        <f t="shared" si="3"/>
        <v>99.69</v>
      </c>
      <c r="Q6" s="21">
        <f t="shared" si="3"/>
        <v>2728</v>
      </c>
      <c r="R6" s="21">
        <f t="shared" si="3"/>
        <v>263512</v>
      </c>
      <c r="S6" s="21">
        <f t="shared" si="3"/>
        <v>824.61</v>
      </c>
      <c r="T6" s="21">
        <f t="shared" si="3"/>
        <v>319.56</v>
      </c>
      <c r="U6" s="21">
        <f t="shared" si="3"/>
        <v>260424</v>
      </c>
      <c r="V6" s="21">
        <f t="shared" si="3"/>
        <v>209.5</v>
      </c>
      <c r="W6" s="21">
        <f t="shared" si="3"/>
        <v>1243.07</v>
      </c>
      <c r="X6" s="22">
        <f>IF(X7="",NA(),X7)</f>
        <v>99.57</v>
      </c>
      <c r="Y6" s="22">
        <f t="shared" ref="Y6:AG6" si="4">IF(Y7="",NA(),Y7)</f>
        <v>99.48</v>
      </c>
      <c r="Z6" s="22">
        <f t="shared" si="4"/>
        <v>105.35</v>
      </c>
      <c r="AA6" s="22">
        <f t="shared" si="4"/>
        <v>109.61</v>
      </c>
      <c r="AB6" s="22">
        <f t="shared" si="4"/>
        <v>106.05</v>
      </c>
      <c r="AC6" s="22">
        <f t="shared" si="4"/>
        <v>112.36</v>
      </c>
      <c r="AD6" s="22">
        <f t="shared" si="4"/>
        <v>112.26</v>
      </c>
      <c r="AE6" s="22">
        <f t="shared" si="4"/>
        <v>110.04</v>
      </c>
      <c r="AF6" s="22">
        <f t="shared" si="4"/>
        <v>109.67</v>
      </c>
      <c r="AG6" s="22">
        <f t="shared" si="4"/>
        <v>108.91</v>
      </c>
      <c r="AH6" s="21" t="str">
        <f>IF(AH7="","",IF(AH7="-","【-】","【"&amp;SUBSTITUTE(TEXT(AH7,"#,##0.00"),"-","△")&amp;"】"))</f>
        <v>【107.26】</v>
      </c>
      <c r="AI6" s="21">
        <f>IF(AI7="",NA(),AI7)</f>
        <v>0</v>
      </c>
      <c r="AJ6" s="22">
        <f t="shared" ref="AJ6:AR6" si="5">IF(AJ7="",NA(),AJ7)</f>
        <v>0.69</v>
      </c>
      <c r="AK6" s="21">
        <f t="shared" si="5"/>
        <v>0</v>
      </c>
      <c r="AL6" s="21">
        <f t="shared" si="5"/>
        <v>0</v>
      </c>
      <c r="AM6" s="21">
        <f t="shared" si="5"/>
        <v>0</v>
      </c>
      <c r="AN6" s="22">
        <f t="shared" si="5"/>
        <v>0.28999999999999998</v>
      </c>
      <c r="AO6" s="22">
        <f t="shared" si="5"/>
        <v>0.25</v>
      </c>
      <c r="AP6" s="22">
        <f t="shared" si="5"/>
        <v>0.13</v>
      </c>
      <c r="AQ6" s="21">
        <f t="shared" si="5"/>
        <v>0</v>
      </c>
      <c r="AR6" s="22">
        <f t="shared" si="5"/>
        <v>0.01</v>
      </c>
      <c r="AS6" s="21" t="str">
        <f>IF(AS7="","",IF(AS7="-","【-】","【"&amp;SUBSTITUTE(TEXT(AS7,"#,##0.00"),"-","△")&amp;"】"))</f>
        <v>【1.61】</v>
      </c>
      <c r="AT6" s="22">
        <f>IF(AT7="",NA(),AT7)</f>
        <v>479.97</v>
      </c>
      <c r="AU6" s="22">
        <f t="shared" ref="AU6:BC6" si="6">IF(AU7="",NA(),AU7)</f>
        <v>283.27999999999997</v>
      </c>
      <c r="AV6" s="22">
        <f t="shared" si="6"/>
        <v>385.82</v>
      </c>
      <c r="AW6" s="22">
        <f t="shared" si="6"/>
        <v>394.89</v>
      </c>
      <c r="AX6" s="22">
        <f t="shared" si="6"/>
        <v>315.45999999999998</v>
      </c>
      <c r="AY6" s="22">
        <f t="shared" si="6"/>
        <v>306.08</v>
      </c>
      <c r="AZ6" s="22">
        <f t="shared" si="6"/>
        <v>306.14999999999998</v>
      </c>
      <c r="BA6" s="22">
        <f t="shared" si="6"/>
        <v>297.54000000000002</v>
      </c>
      <c r="BB6" s="22">
        <f t="shared" si="6"/>
        <v>289.44</v>
      </c>
      <c r="BC6" s="22">
        <f t="shared" si="6"/>
        <v>282.19</v>
      </c>
      <c r="BD6" s="21" t="str">
        <f>IF(BD7="","",IF(BD7="-","【-】","【"&amp;SUBSTITUTE(TEXT(BD7,"#,##0.00"),"-","△")&amp;"】"))</f>
        <v>【239.69】</v>
      </c>
      <c r="BE6" s="22">
        <f>IF(BE7="",NA(),BE7)</f>
        <v>300.91000000000003</v>
      </c>
      <c r="BF6" s="22">
        <f t="shared" ref="BF6:BN6" si="7">IF(BF7="",NA(),BF7)</f>
        <v>301.77</v>
      </c>
      <c r="BG6" s="22">
        <f t="shared" si="7"/>
        <v>280.07</v>
      </c>
      <c r="BH6" s="22">
        <f t="shared" si="7"/>
        <v>277.02999999999997</v>
      </c>
      <c r="BI6" s="22">
        <f t="shared" si="7"/>
        <v>275.72000000000003</v>
      </c>
      <c r="BJ6" s="22">
        <f t="shared" si="7"/>
        <v>294.66000000000003</v>
      </c>
      <c r="BK6" s="22">
        <f t="shared" si="7"/>
        <v>285.27</v>
      </c>
      <c r="BL6" s="22">
        <f t="shared" si="7"/>
        <v>294.73</v>
      </c>
      <c r="BM6" s="22">
        <f t="shared" si="7"/>
        <v>301.23</v>
      </c>
      <c r="BN6" s="22">
        <f t="shared" si="7"/>
        <v>300.33</v>
      </c>
      <c r="BO6" s="21" t="str">
        <f>IF(BO7="","",IF(BO7="-","【-】","【"&amp;SUBSTITUTE(TEXT(BO7,"#,##0.00"),"-","△")&amp;"】"))</f>
        <v>【264.86】</v>
      </c>
      <c r="BP6" s="22">
        <f>IF(BP7="",NA(),BP7)</f>
        <v>94.61</v>
      </c>
      <c r="BQ6" s="22">
        <f t="shared" ref="BQ6:BY6" si="8">IF(BQ7="",NA(),BQ7)</f>
        <v>93.36</v>
      </c>
      <c r="BR6" s="22">
        <f t="shared" si="8"/>
        <v>99.77</v>
      </c>
      <c r="BS6" s="22">
        <f t="shared" si="8"/>
        <v>104.05</v>
      </c>
      <c r="BT6" s="22">
        <f t="shared" si="8"/>
        <v>100.51</v>
      </c>
      <c r="BU6" s="22">
        <f t="shared" si="8"/>
        <v>103.75</v>
      </c>
      <c r="BV6" s="22">
        <f t="shared" si="8"/>
        <v>105.3</v>
      </c>
      <c r="BW6" s="22">
        <f t="shared" si="8"/>
        <v>99.41</v>
      </c>
      <c r="BX6" s="22">
        <f t="shared" si="8"/>
        <v>101.11</v>
      </c>
      <c r="BY6" s="22">
        <f t="shared" si="8"/>
        <v>102.03</v>
      </c>
      <c r="BZ6" s="21" t="str">
        <f>IF(BZ7="","",IF(BZ7="-","【-】","【"&amp;SUBSTITUTE(TEXT(BZ7,"#,##0.00"),"-","△")&amp;"】"))</f>
        <v>【97.59】</v>
      </c>
      <c r="CA6" s="22">
        <f>IF(CA7="",NA(),CA7)</f>
        <v>184.8</v>
      </c>
      <c r="CB6" s="22">
        <f t="shared" ref="CB6:CJ6" si="9">IF(CB7="",NA(),CB7)</f>
        <v>186.62</v>
      </c>
      <c r="CC6" s="22">
        <f t="shared" si="9"/>
        <v>191.03</v>
      </c>
      <c r="CD6" s="22">
        <f t="shared" si="9"/>
        <v>184.1</v>
      </c>
      <c r="CE6" s="22">
        <f t="shared" si="9"/>
        <v>191.37</v>
      </c>
      <c r="CF6" s="22">
        <f t="shared" si="9"/>
        <v>159.93</v>
      </c>
      <c r="CG6" s="22">
        <f t="shared" si="9"/>
        <v>162.77000000000001</v>
      </c>
      <c r="CH6" s="22">
        <f t="shared" si="9"/>
        <v>170.87</v>
      </c>
      <c r="CI6" s="22">
        <f t="shared" si="9"/>
        <v>171.09</v>
      </c>
      <c r="CJ6" s="22">
        <f t="shared" si="9"/>
        <v>173.56</v>
      </c>
      <c r="CK6" s="21" t="str">
        <f>IF(CK7="","",IF(CK7="-","【-】","【"&amp;SUBSTITUTE(TEXT(CK7,"#,##0.00"),"-","△")&amp;"】"))</f>
        <v>【181.66】</v>
      </c>
      <c r="CL6" s="22">
        <f>IF(CL7="",NA(),CL7)</f>
        <v>51.32</v>
      </c>
      <c r="CM6" s="22">
        <f t="shared" ref="CM6:CU6" si="10">IF(CM7="",NA(),CM7)</f>
        <v>51.19</v>
      </c>
      <c r="CN6" s="22">
        <f t="shared" si="10"/>
        <v>52.32</v>
      </c>
      <c r="CO6" s="22">
        <f t="shared" si="10"/>
        <v>52.14</v>
      </c>
      <c r="CP6" s="22">
        <f t="shared" si="10"/>
        <v>51.94</v>
      </c>
      <c r="CQ6" s="22">
        <f t="shared" si="10"/>
        <v>63.12</v>
      </c>
      <c r="CR6" s="22">
        <f t="shared" si="10"/>
        <v>62.57</v>
      </c>
      <c r="CS6" s="22">
        <f t="shared" si="10"/>
        <v>61.56</v>
      </c>
      <c r="CT6" s="22">
        <f t="shared" si="10"/>
        <v>60.84</v>
      </c>
      <c r="CU6" s="22">
        <f t="shared" si="10"/>
        <v>60.8</v>
      </c>
      <c r="CV6" s="21" t="str">
        <f>IF(CV7="","",IF(CV7="-","【-】","【"&amp;SUBSTITUTE(TEXT(CV7,"#,##0.00"),"-","△")&amp;"】"))</f>
        <v>【60.21】</v>
      </c>
      <c r="CW6" s="22">
        <f>IF(CW7="",NA(),CW7)</f>
        <v>87.72</v>
      </c>
      <c r="CX6" s="22">
        <f t="shared" ref="CX6:DF6" si="11">IF(CX7="",NA(),CX7)</f>
        <v>88.45</v>
      </c>
      <c r="CY6" s="22">
        <f t="shared" si="11"/>
        <v>87.71</v>
      </c>
      <c r="CZ6" s="22">
        <f t="shared" si="11"/>
        <v>87.37</v>
      </c>
      <c r="DA6" s="22">
        <f t="shared" si="11"/>
        <v>86.99</v>
      </c>
      <c r="DB6" s="22">
        <f t="shared" si="11"/>
        <v>90.09</v>
      </c>
      <c r="DC6" s="22">
        <f t="shared" si="11"/>
        <v>90.21</v>
      </c>
      <c r="DD6" s="22">
        <f t="shared" si="11"/>
        <v>90.11</v>
      </c>
      <c r="DE6" s="22">
        <f t="shared" si="11"/>
        <v>89.73</v>
      </c>
      <c r="DF6" s="22">
        <f t="shared" si="11"/>
        <v>89.86</v>
      </c>
      <c r="DG6" s="21" t="str">
        <f>IF(DG7="","",IF(DG7="-","【-】","【"&amp;SUBSTITUTE(TEXT(DG7,"#,##0.00"),"-","△")&amp;"】"))</f>
        <v>【89.21】</v>
      </c>
      <c r="DH6" s="22">
        <f>IF(DH7="",NA(),DH7)</f>
        <v>53.8</v>
      </c>
      <c r="DI6" s="22">
        <f t="shared" ref="DI6:DQ6" si="12">IF(DI7="",NA(),DI7)</f>
        <v>53.99</v>
      </c>
      <c r="DJ6" s="22">
        <f t="shared" si="12"/>
        <v>54.76</v>
      </c>
      <c r="DK6" s="22">
        <f t="shared" si="12"/>
        <v>55.32</v>
      </c>
      <c r="DL6" s="22">
        <f t="shared" si="12"/>
        <v>56.19</v>
      </c>
      <c r="DM6" s="22">
        <f t="shared" si="12"/>
        <v>50.31</v>
      </c>
      <c r="DN6" s="22">
        <f t="shared" si="12"/>
        <v>50.74</v>
      </c>
      <c r="DO6" s="22">
        <f t="shared" si="12"/>
        <v>51.49</v>
      </c>
      <c r="DP6" s="22">
        <f t="shared" si="12"/>
        <v>51.94</v>
      </c>
      <c r="DQ6" s="22">
        <f t="shared" si="12"/>
        <v>52.46</v>
      </c>
      <c r="DR6" s="21" t="str">
        <f>IF(DR7="","",IF(DR7="-","【-】","【"&amp;SUBSTITUTE(TEXT(DR7,"#,##0.00"),"-","△")&amp;"】"))</f>
        <v>【52.41】</v>
      </c>
      <c r="DS6" s="22">
        <f>IF(DS7="",NA(),DS7)</f>
        <v>41.75</v>
      </c>
      <c r="DT6" s="22">
        <f t="shared" ref="DT6:EB6" si="13">IF(DT7="",NA(),DT7)</f>
        <v>43.31</v>
      </c>
      <c r="DU6" s="22">
        <f t="shared" si="13"/>
        <v>46</v>
      </c>
      <c r="DV6" s="22">
        <f t="shared" si="13"/>
        <v>48.24</v>
      </c>
      <c r="DW6" s="22">
        <f t="shared" si="13"/>
        <v>49.58</v>
      </c>
      <c r="DX6" s="22">
        <f t="shared" si="13"/>
        <v>21.34</v>
      </c>
      <c r="DY6" s="22">
        <f t="shared" si="13"/>
        <v>23.27</v>
      </c>
      <c r="DZ6" s="22">
        <f t="shared" si="13"/>
        <v>25.18</v>
      </c>
      <c r="EA6" s="22">
        <f t="shared" si="13"/>
        <v>26.52</v>
      </c>
      <c r="EB6" s="22">
        <f t="shared" si="13"/>
        <v>28.4</v>
      </c>
      <c r="EC6" s="21" t="str">
        <f>IF(EC7="","",IF(EC7="-","【-】","【"&amp;SUBSTITUTE(TEXT(EC7,"#,##0.00"),"-","△")&amp;"】"))</f>
        <v>【26.78】</v>
      </c>
      <c r="ED6" s="22">
        <f>IF(ED7="",NA(),ED7)</f>
        <v>1.08</v>
      </c>
      <c r="EE6" s="22">
        <f t="shared" ref="EE6:EM6" si="14">IF(EE7="",NA(),EE7)</f>
        <v>1.1599999999999999</v>
      </c>
      <c r="EF6" s="22">
        <f t="shared" si="14"/>
        <v>1.06</v>
      </c>
      <c r="EG6" s="22">
        <f t="shared" si="14"/>
        <v>1.1200000000000001</v>
      </c>
      <c r="EH6" s="22">
        <f t="shared" si="14"/>
        <v>1.05</v>
      </c>
      <c r="EI6" s="22">
        <f t="shared" si="14"/>
        <v>0.69</v>
      </c>
      <c r="EJ6" s="22">
        <f t="shared" si="14"/>
        <v>0.69</v>
      </c>
      <c r="EK6" s="22">
        <f t="shared" si="14"/>
        <v>0.67</v>
      </c>
      <c r="EL6" s="22">
        <f t="shared" si="14"/>
        <v>0.61</v>
      </c>
      <c r="EM6" s="22">
        <f t="shared" si="14"/>
        <v>0.57999999999999996</v>
      </c>
      <c r="EN6" s="21" t="str">
        <f>IF(EN7="","",IF(EN7="-","【-】","【"&amp;SUBSTITUTE(TEXT(EN7,"#,##0.00"),"-","△")&amp;"】"))</f>
        <v>【0.59】</v>
      </c>
    </row>
    <row r="7" spans="1:144" s="23" customFormat="1" x14ac:dyDescent="0.15">
      <c r="A7" s="15"/>
      <c r="B7" s="24">
        <v>2024</v>
      </c>
      <c r="C7" s="24">
        <v>22012</v>
      </c>
      <c r="D7" s="24">
        <v>46</v>
      </c>
      <c r="E7" s="24">
        <v>1</v>
      </c>
      <c r="F7" s="24">
        <v>0</v>
      </c>
      <c r="G7" s="24">
        <v>1</v>
      </c>
      <c r="H7" s="24" t="s">
        <v>93</v>
      </c>
      <c r="I7" s="24" t="s">
        <v>94</v>
      </c>
      <c r="J7" s="24" t="s">
        <v>95</v>
      </c>
      <c r="K7" s="24" t="s">
        <v>96</v>
      </c>
      <c r="L7" s="24" t="s">
        <v>97</v>
      </c>
      <c r="M7" s="24" t="s">
        <v>98</v>
      </c>
      <c r="N7" s="25" t="s">
        <v>99</v>
      </c>
      <c r="O7" s="25">
        <v>71.03</v>
      </c>
      <c r="P7" s="25">
        <v>99.69</v>
      </c>
      <c r="Q7" s="25">
        <v>2728</v>
      </c>
      <c r="R7" s="25">
        <v>263512</v>
      </c>
      <c r="S7" s="25">
        <v>824.61</v>
      </c>
      <c r="T7" s="25">
        <v>319.56</v>
      </c>
      <c r="U7" s="25">
        <v>260424</v>
      </c>
      <c r="V7" s="25">
        <v>209.5</v>
      </c>
      <c r="W7" s="25">
        <v>1243.07</v>
      </c>
      <c r="X7" s="25">
        <v>99.57</v>
      </c>
      <c r="Y7" s="25">
        <v>99.48</v>
      </c>
      <c r="Z7" s="25">
        <v>105.35</v>
      </c>
      <c r="AA7" s="25">
        <v>109.61</v>
      </c>
      <c r="AB7" s="25">
        <v>106.05</v>
      </c>
      <c r="AC7" s="25">
        <v>112.36</v>
      </c>
      <c r="AD7" s="25">
        <v>112.26</v>
      </c>
      <c r="AE7" s="25">
        <v>110.04</v>
      </c>
      <c r="AF7" s="25">
        <v>109.67</v>
      </c>
      <c r="AG7" s="25">
        <v>108.91</v>
      </c>
      <c r="AH7" s="25">
        <v>107.26</v>
      </c>
      <c r="AI7" s="25">
        <v>0</v>
      </c>
      <c r="AJ7" s="25">
        <v>0.69</v>
      </c>
      <c r="AK7" s="25">
        <v>0</v>
      </c>
      <c r="AL7" s="25">
        <v>0</v>
      </c>
      <c r="AM7" s="25">
        <v>0</v>
      </c>
      <c r="AN7" s="25">
        <v>0.28999999999999998</v>
      </c>
      <c r="AO7" s="25">
        <v>0.25</v>
      </c>
      <c r="AP7" s="25">
        <v>0.13</v>
      </c>
      <c r="AQ7" s="25">
        <v>0</v>
      </c>
      <c r="AR7" s="25">
        <v>0.01</v>
      </c>
      <c r="AS7" s="25">
        <v>1.61</v>
      </c>
      <c r="AT7" s="25">
        <v>479.97</v>
      </c>
      <c r="AU7" s="25">
        <v>283.27999999999997</v>
      </c>
      <c r="AV7" s="25">
        <v>385.82</v>
      </c>
      <c r="AW7" s="25">
        <v>394.89</v>
      </c>
      <c r="AX7" s="25">
        <v>315.45999999999998</v>
      </c>
      <c r="AY7" s="25">
        <v>306.08</v>
      </c>
      <c r="AZ7" s="25">
        <v>306.14999999999998</v>
      </c>
      <c r="BA7" s="25">
        <v>297.54000000000002</v>
      </c>
      <c r="BB7" s="25">
        <v>289.44</v>
      </c>
      <c r="BC7" s="25">
        <v>282.19</v>
      </c>
      <c r="BD7" s="25">
        <v>239.69</v>
      </c>
      <c r="BE7" s="25">
        <v>300.91000000000003</v>
      </c>
      <c r="BF7" s="25">
        <v>301.77</v>
      </c>
      <c r="BG7" s="25">
        <v>280.07</v>
      </c>
      <c r="BH7" s="25">
        <v>277.02999999999997</v>
      </c>
      <c r="BI7" s="25">
        <v>275.72000000000003</v>
      </c>
      <c r="BJ7" s="25">
        <v>294.66000000000003</v>
      </c>
      <c r="BK7" s="25">
        <v>285.27</v>
      </c>
      <c r="BL7" s="25">
        <v>294.73</v>
      </c>
      <c r="BM7" s="25">
        <v>301.23</v>
      </c>
      <c r="BN7" s="25">
        <v>300.33</v>
      </c>
      <c r="BO7" s="25">
        <v>264.86</v>
      </c>
      <c r="BP7" s="25">
        <v>94.61</v>
      </c>
      <c r="BQ7" s="25">
        <v>93.36</v>
      </c>
      <c r="BR7" s="25">
        <v>99.77</v>
      </c>
      <c r="BS7" s="25">
        <v>104.05</v>
      </c>
      <c r="BT7" s="25">
        <v>100.51</v>
      </c>
      <c r="BU7" s="25">
        <v>103.75</v>
      </c>
      <c r="BV7" s="25">
        <v>105.3</v>
      </c>
      <c r="BW7" s="25">
        <v>99.41</v>
      </c>
      <c r="BX7" s="25">
        <v>101.11</v>
      </c>
      <c r="BY7" s="25">
        <v>102.03</v>
      </c>
      <c r="BZ7" s="25">
        <v>97.59</v>
      </c>
      <c r="CA7" s="25">
        <v>184.8</v>
      </c>
      <c r="CB7" s="25">
        <v>186.62</v>
      </c>
      <c r="CC7" s="25">
        <v>191.03</v>
      </c>
      <c r="CD7" s="25">
        <v>184.1</v>
      </c>
      <c r="CE7" s="25">
        <v>191.37</v>
      </c>
      <c r="CF7" s="25">
        <v>159.93</v>
      </c>
      <c r="CG7" s="25">
        <v>162.77000000000001</v>
      </c>
      <c r="CH7" s="25">
        <v>170.87</v>
      </c>
      <c r="CI7" s="25">
        <v>171.09</v>
      </c>
      <c r="CJ7" s="25">
        <v>173.56</v>
      </c>
      <c r="CK7" s="25">
        <v>181.66</v>
      </c>
      <c r="CL7" s="25">
        <v>51.32</v>
      </c>
      <c r="CM7" s="25">
        <v>51.19</v>
      </c>
      <c r="CN7" s="25">
        <v>52.32</v>
      </c>
      <c r="CO7" s="25">
        <v>52.14</v>
      </c>
      <c r="CP7" s="25">
        <v>51.94</v>
      </c>
      <c r="CQ7" s="25">
        <v>63.12</v>
      </c>
      <c r="CR7" s="25">
        <v>62.57</v>
      </c>
      <c r="CS7" s="25">
        <v>61.56</v>
      </c>
      <c r="CT7" s="25">
        <v>60.84</v>
      </c>
      <c r="CU7" s="25">
        <v>60.8</v>
      </c>
      <c r="CV7" s="25">
        <v>60.21</v>
      </c>
      <c r="CW7" s="25">
        <v>87.72</v>
      </c>
      <c r="CX7" s="25">
        <v>88.45</v>
      </c>
      <c r="CY7" s="25">
        <v>87.71</v>
      </c>
      <c r="CZ7" s="25">
        <v>87.37</v>
      </c>
      <c r="DA7" s="25">
        <v>86.99</v>
      </c>
      <c r="DB7" s="25">
        <v>90.09</v>
      </c>
      <c r="DC7" s="25">
        <v>90.21</v>
      </c>
      <c r="DD7" s="25">
        <v>90.11</v>
      </c>
      <c r="DE7" s="25">
        <v>89.73</v>
      </c>
      <c r="DF7" s="25">
        <v>89.86</v>
      </c>
      <c r="DG7" s="25">
        <v>89.21</v>
      </c>
      <c r="DH7" s="25">
        <v>53.8</v>
      </c>
      <c r="DI7" s="25">
        <v>53.99</v>
      </c>
      <c r="DJ7" s="25">
        <v>54.76</v>
      </c>
      <c r="DK7" s="25">
        <v>55.32</v>
      </c>
      <c r="DL7" s="25">
        <v>56.19</v>
      </c>
      <c r="DM7" s="25">
        <v>50.31</v>
      </c>
      <c r="DN7" s="25">
        <v>50.74</v>
      </c>
      <c r="DO7" s="25">
        <v>51.49</v>
      </c>
      <c r="DP7" s="25">
        <v>51.94</v>
      </c>
      <c r="DQ7" s="25">
        <v>52.46</v>
      </c>
      <c r="DR7" s="25">
        <v>52.41</v>
      </c>
      <c r="DS7" s="25">
        <v>41.75</v>
      </c>
      <c r="DT7" s="25">
        <v>43.31</v>
      </c>
      <c r="DU7" s="25">
        <v>46</v>
      </c>
      <c r="DV7" s="25">
        <v>48.24</v>
      </c>
      <c r="DW7" s="25">
        <v>49.58</v>
      </c>
      <c r="DX7" s="25">
        <v>21.34</v>
      </c>
      <c r="DY7" s="25">
        <v>23.27</v>
      </c>
      <c r="DZ7" s="25">
        <v>25.18</v>
      </c>
      <c r="EA7" s="25">
        <v>26.52</v>
      </c>
      <c r="EB7" s="25">
        <v>28.4</v>
      </c>
      <c r="EC7" s="25">
        <v>26.78</v>
      </c>
      <c r="ED7" s="25">
        <v>1.08</v>
      </c>
      <c r="EE7" s="25">
        <v>1.1599999999999999</v>
      </c>
      <c r="EF7" s="25">
        <v>1.06</v>
      </c>
      <c r="EG7" s="25">
        <v>1.1200000000000001</v>
      </c>
      <c r="EH7" s="25">
        <v>1.05</v>
      </c>
      <c r="EI7" s="25">
        <v>0.69</v>
      </c>
      <c r="EJ7" s="25">
        <v>0.69</v>
      </c>
      <c r="EK7" s="25">
        <v>0.67</v>
      </c>
      <c r="EL7" s="25">
        <v>0.61</v>
      </c>
      <c r="EM7" s="25">
        <v>0.57999999999999996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109</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森内　健太郎</cp:lastModifiedBy>
  <cp:lastPrinted>2026-02-12T02:31:59Z</cp:lastPrinted>
  <dcterms:created xsi:type="dcterms:W3CDTF">2025-12-12T09:10:34Z</dcterms:created>
  <dcterms:modified xsi:type="dcterms:W3CDTF">2026-02-24T01:05:37Z</dcterms:modified>
  <cp:category/>
</cp:coreProperties>
</file>