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Filesv1\300_理財\342 経営比較分析表の策定\Ｒ６\250120 経営比較分析表の分析等について（依頼）\5.確認完了データ\01-2 簡水\40_新郷村\"/>
    </mc:Choice>
  </mc:AlternateContent>
  <xr:revisionPtr revIDLastSave="0" documentId="13_ncr:1_{FA07A104-FED2-48D7-A84E-E2B53D7215CB}" xr6:coauthVersionLast="47" xr6:coauthVersionMax="47" xr10:uidLastSave="{00000000-0000-0000-0000-000000000000}"/>
  <workbookProtection workbookAlgorithmName="SHA-512" workbookHashValue="um6tjjz+dc/jNuR2OAHJut4EFbvKfl0gOw09TVv9Pwe0FkmK3gOEKrWvP6Gw6PVuYXWxrMEI5x/3gWo+ABUdAA==" workbookSaltValue="/c0xfPGlO7Q++LJUgaeCaQ==" workbookSpinCount="100000" lockStructure="1"/>
  <bookViews>
    <workbookView xWindow="-120" yWindow="-120" windowWidth="29040" windowHeight="1572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BB8" i="4" s="1"/>
  <c r="S6" i="5"/>
  <c r="AT8" i="4" s="1"/>
  <c r="R6" i="5"/>
  <c r="AL8" i="4" s="1"/>
  <c r="Q6" i="5"/>
  <c r="W10" i="4" s="1"/>
  <c r="P6" i="5"/>
  <c r="P10" i="4" s="1"/>
  <c r="O6" i="5"/>
  <c r="I10" i="4" s="1"/>
  <c r="N6" i="5"/>
  <c r="B10" i="4" s="1"/>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D8" i="4"/>
  <c r="P8" i="4"/>
  <c r="I8" i="4"/>
  <c r="B8" i="4"/>
</calcChain>
</file>

<file path=xl/sharedStrings.xml><?xml version="1.0" encoding="utf-8"?>
<sst xmlns="http://schemas.openxmlformats.org/spreadsheetml/2006/main" count="233" uniqueCount="116">
  <si>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</si>
  <si>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</si>
  <si>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</si>
  <si>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</si>
  <si>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</si>
  <si>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</si>
  <si>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</si>
  <si>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</si>
  <si>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</si>
  <si>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</si>
  <si>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</si>
  <si>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</si>
  <si>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</si>
  <si>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</si>
  <si>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</si>
  <si>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</si>
  <si>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</si>
  <si>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</si>
  <si>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</si>
  <si>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</si>
  <si>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</si>
  <si>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</si>
  <si>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</si>
  <si>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</si>
  <si>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</si>
  <si>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</si>
  <si>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</si>
  <si>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</si>
  <si>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</si>
  <si>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</si>
  <si>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</si>
  <si>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</si>
  <si>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</si>
  <si>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</si>
  <si>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</si>
  <si>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</si>
  <si>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</si>
  <si>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</si>
  <si>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</si>
  <si>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</si>
  <si>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</si>
  <si>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</si>
  <si>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</si>
  <si>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</si>
  <si>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</si>
  <si>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</si>
  <si>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</si>
  <si>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</si>
  <si>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</si>
  <si>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</si>
  <si>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</si>
  <si>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</si>
  <si>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</si>
  <si>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</si>
  <si>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</si>
  <si>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</si>
  <si>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</si>
  <si>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</si>
  <si>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</si>
  <si>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</si>
  <si>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</si>
  <si>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</si>
  <si>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</si>
  <si>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</si>
  <si>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</si>
  <si>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</si>
  <si>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</si>
  <si>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</si>
  <si>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</si>
  <si>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</si>
  <si>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</si>
  <si>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</si>
  <si>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</si>
  <si>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</si>
  <si>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</si>
  <si>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</si>
  <si>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</si>
  <si>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</si>
  <si>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</si>
  <si>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</si>
  <si>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</si>
  <si>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</si>
  <si>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</si>
  <si>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</si>
  <si>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</si>
  <si>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</si>
  <si>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</si>
  <si>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</si>
  <si>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</si>
  <si>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</si>
  <si>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</si>
  <si>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</si>
  <si>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</si>
  <si>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</si>
  <si>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</si>
  <si>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新郷村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</si>
  <si>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</si>
  <si>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</si>
  <si>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</si>
  <si>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</si>
  <si>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</si>
  <si>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</si>
  <si>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</si>
  <si>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</si>
  <si>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</si>
  <si>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</si>
  <si>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</si>
  <si>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</si>
  <si>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</si>
  <si>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</si>
  <si>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</si>
  <si>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</si>
  <si>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</si>
  <si>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管路施設は、建設から10年から25年程度の経過であり更新時期には至っていない。今後は需要度や経過年数を踏まえて、管路の点検診断を実施し適切な時期に管路の老朽化対策を推し進める必要がある。
　機械・電気設備については、15年以上経過しているものもあり、計画的な更新や長寿命化を図る必要がある。</t>
    <rPh sb="1" eb="5">
      <t>カンロシセツ</t>
    </rPh>
    <rPh sb="7" eb="9">
      <t>ケンセツ</t>
    </rPh>
    <rPh sb="13" eb="14">
      <t>ネン</t>
    </rPh>
    <rPh sb="18" eb="19">
      <t>ネン</t>
    </rPh>
    <rPh sb="19" eb="21">
      <t>テイド</t>
    </rPh>
    <rPh sb="22" eb="24">
      <t>ケイカ</t>
    </rPh>
    <rPh sb="27" eb="31">
      <t>コウシンジキ</t>
    </rPh>
    <rPh sb="33" eb="34">
      <t>イタ</t>
    </rPh>
    <rPh sb="40" eb="42">
      <t>コンゴ</t>
    </rPh>
    <rPh sb="43" eb="46">
      <t>ジュヨウド</t>
    </rPh>
    <rPh sb="47" eb="51">
      <t>ケイカネンスウ</t>
    </rPh>
    <rPh sb="52" eb="53">
      <t>フ</t>
    </rPh>
    <rPh sb="57" eb="59">
      <t>カンロ</t>
    </rPh>
    <rPh sb="60" eb="62">
      <t>テンケン</t>
    </rPh>
    <rPh sb="62" eb="64">
      <t>シンダン</t>
    </rPh>
    <rPh sb="65" eb="67">
      <t>ジッシ</t>
    </rPh>
    <rPh sb="68" eb="70">
      <t>テキセツ</t>
    </rPh>
    <rPh sb="71" eb="73">
      <t>ジキ</t>
    </rPh>
    <rPh sb="74" eb="76">
      <t>カンロ</t>
    </rPh>
    <rPh sb="77" eb="82">
      <t>ロウキュウカタイサク</t>
    </rPh>
    <rPh sb="83" eb="84">
      <t>オ</t>
    </rPh>
    <rPh sb="85" eb="86">
      <t>スス</t>
    </rPh>
    <rPh sb="88" eb="90">
      <t>ヒツヨウ</t>
    </rPh>
    <rPh sb="96" eb="98">
      <t>キカイ</t>
    </rPh>
    <rPh sb="99" eb="103">
      <t>デンキセツビ</t>
    </rPh>
    <rPh sb="111" eb="114">
      <t>ネンイジョウ</t>
    </rPh>
    <rPh sb="114" eb="116">
      <t>ケイカ</t>
    </rPh>
    <rPh sb="126" eb="129">
      <t>ケイカクテキ</t>
    </rPh>
    <rPh sb="130" eb="132">
      <t>コウシン</t>
    </rPh>
    <rPh sb="133" eb="137">
      <t>チョウジュミョウカ</t>
    </rPh>
    <rPh sb="138" eb="139">
      <t>ハカ</t>
    </rPh>
    <rPh sb="140" eb="142">
      <t>ヒツヨウ</t>
    </rPh>
    <phoneticPr fontId="4"/>
  </si>
  <si>
    <t>　過疎化や少子高齢化により、水需要が減少しているため、今後料金体系の見直しや施設の統廃合により、給水収益の改善を図る必要がある。
　水道施設は比較的新しい施設が多いものの、建設から40年程度経過する施設もあることから、維持管理コストの低減のために更新事業を適切に実施し、水の安全対策を確実に進める必要がある。
　施設整備に当たっては、建設費・維持費等の最小化に留意するとともに、財政規模に合わせた投資額や平準化に努める。</t>
    <rPh sb="1" eb="4">
      <t>カソカ</t>
    </rPh>
    <rPh sb="5" eb="10">
      <t>ショウシコウレイカ</t>
    </rPh>
    <rPh sb="14" eb="17">
      <t>ミズジュヨウ</t>
    </rPh>
    <rPh sb="18" eb="20">
      <t>ゲンショウ</t>
    </rPh>
    <rPh sb="27" eb="33">
      <t>コンゴリョウキンタイケイ</t>
    </rPh>
    <rPh sb="34" eb="36">
      <t>ミナオ</t>
    </rPh>
    <rPh sb="38" eb="40">
      <t>シセツ</t>
    </rPh>
    <rPh sb="41" eb="44">
      <t>トウハイゴウ</t>
    </rPh>
    <rPh sb="48" eb="52">
      <t>キュウスイシュウエキ</t>
    </rPh>
    <rPh sb="53" eb="55">
      <t>カイゼン</t>
    </rPh>
    <rPh sb="56" eb="57">
      <t>ハカ</t>
    </rPh>
    <rPh sb="58" eb="60">
      <t>ヒツヨウ</t>
    </rPh>
    <rPh sb="66" eb="70">
      <t>スイドウシセツ</t>
    </rPh>
    <rPh sb="71" eb="75">
      <t>ヒカクテキアタラ</t>
    </rPh>
    <rPh sb="77" eb="79">
      <t>シセツ</t>
    </rPh>
    <rPh sb="80" eb="81">
      <t>オオ</t>
    </rPh>
    <rPh sb="86" eb="88">
      <t>ケンセツ</t>
    </rPh>
    <rPh sb="92" eb="93">
      <t>ネン</t>
    </rPh>
    <rPh sb="93" eb="97">
      <t>テイドケイカ</t>
    </rPh>
    <rPh sb="99" eb="101">
      <t>シセツ</t>
    </rPh>
    <rPh sb="109" eb="113">
      <t>イジカンリ</t>
    </rPh>
    <rPh sb="117" eb="119">
      <t>テイゲン</t>
    </rPh>
    <rPh sb="123" eb="127">
      <t>コウシンジギョウ</t>
    </rPh>
    <rPh sb="128" eb="130">
      <t>テキセツ</t>
    </rPh>
    <rPh sb="131" eb="133">
      <t>ジッシ</t>
    </rPh>
    <rPh sb="135" eb="136">
      <t>ミズ</t>
    </rPh>
    <rPh sb="137" eb="141">
      <t>アンゼンタイサク</t>
    </rPh>
    <rPh sb="142" eb="144">
      <t>カクジツ</t>
    </rPh>
    <rPh sb="145" eb="146">
      <t>スス</t>
    </rPh>
    <rPh sb="148" eb="150">
      <t>ヒツヨウ</t>
    </rPh>
    <rPh sb="156" eb="160">
      <t>シセツセイビ</t>
    </rPh>
    <rPh sb="161" eb="162">
      <t>ア</t>
    </rPh>
    <rPh sb="167" eb="170">
      <t>ケンセツヒ</t>
    </rPh>
    <phoneticPr fontId="4"/>
  </si>
  <si>
    <r>
      <t>　収益的収支比率は、類似団体平均より低くなっている。理由として、地方債償還の減少により平成28年度までは改善傾向にあったが、平成27年度から平成30年度までの期間</t>
    </r>
    <r>
      <rPr>
        <sz val="11"/>
        <rFont val="ＭＳ ゴシック"/>
        <family val="3"/>
        <charset val="128"/>
      </rPr>
      <t>で実施した</t>
    </r>
    <r>
      <rPr>
        <sz val="11"/>
        <color theme="1"/>
        <rFont val="ＭＳ ゴシック"/>
        <family val="3"/>
        <charset val="128"/>
      </rPr>
      <t>簡易水道統合事業</t>
    </r>
    <r>
      <rPr>
        <strike/>
        <sz val="11"/>
        <color theme="1"/>
        <rFont val="ＭＳ ゴシック"/>
        <family val="3"/>
        <charset val="128"/>
      </rPr>
      <t>実施</t>
    </r>
    <r>
      <rPr>
        <sz val="11"/>
        <color theme="1"/>
        <rFont val="ＭＳ ゴシック"/>
        <family val="3"/>
        <charset val="128"/>
      </rPr>
      <t>による地方債償還金増の影響が表れている。
　企業債残高対給水収益比率は、類似団体平均より低くなっている。今後は、企業債残高が減少傾向にあると見込んでいるが、設備の更新等を視野に入れ、適切な料金収入になるよう経営基盤の強化を図る必要がある。
　料金回収率は類似団体平均より低くなっており、依然として一般会計操出金に依存している状態である。理由として、修繕費用が増加し給水原価が増額しているが、料金収入が減少傾向にあるため、一般会計操出金が増加している。健全な経営を図るため適切な料金設定になるよう努めなければならない。
　給水原価は、滅菌のみの施設が多く、類似団体平均値と同等の数値である。令和5年度は修繕費用が増加したことにより給水原価が高くなったと考えられる。
　施設利用率については、簡易水道統合事業の実施により類似団体平均より高くなっている。
　有収率については、</t>
    </r>
    <r>
      <rPr>
        <sz val="11"/>
        <rFont val="ＭＳ ゴシック"/>
        <family val="3"/>
        <charset val="128"/>
      </rPr>
      <t>管路施設が比較的新しいことから漏水等が少なく類</t>
    </r>
    <r>
      <rPr>
        <sz val="11"/>
        <color theme="1"/>
        <rFont val="ＭＳ ゴシック"/>
        <family val="3"/>
        <charset val="128"/>
      </rPr>
      <t>似団体平均より概ね良好である。</t>
    </r>
    <rPh sb="1" eb="8">
      <t>シュウエキテキシュウシヒリツ</t>
    </rPh>
    <rPh sb="10" eb="16">
      <t>ルイジダンタイヘイキン</t>
    </rPh>
    <rPh sb="18" eb="19">
      <t>ヒク</t>
    </rPh>
    <rPh sb="26" eb="28">
      <t>リユウ</t>
    </rPh>
    <rPh sb="32" eb="37">
      <t>チホウサイショウカン</t>
    </rPh>
    <rPh sb="38" eb="40">
      <t>ゲンショウ</t>
    </rPh>
    <rPh sb="43" eb="45">
      <t>ヘイセイ</t>
    </rPh>
    <rPh sb="47" eb="49">
      <t>ネンド</t>
    </rPh>
    <rPh sb="52" eb="56">
      <t>カイゼンケイコウ</t>
    </rPh>
    <rPh sb="62" eb="64">
      <t>ヘイセイ</t>
    </rPh>
    <rPh sb="66" eb="68">
      <t>ネンド</t>
    </rPh>
    <rPh sb="70" eb="72">
      <t>ヘイセイ</t>
    </rPh>
    <rPh sb="74" eb="76">
      <t>ネンド</t>
    </rPh>
    <rPh sb="79" eb="81">
      <t>キカン</t>
    </rPh>
    <rPh sb="82" eb="84">
      <t>ジッシ</t>
    </rPh>
    <rPh sb="86" eb="94">
      <t>カンイスイドウトウゴウジギョウ</t>
    </rPh>
    <rPh sb="94" eb="96">
      <t>ジッシ</t>
    </rPh>
    <rPh sb="99" eb="102">
      <t>チホウサイ</t>
    </rPh>
    <rPh sb="102" eb="105">
      <t>ショウカンキン</t>
    </rPh>
    <rPh sb="105" eb="106">
      <t>ゾウ</t>
    </rPh>
    <rPh sb="107" eb="109">
      <t>エイキョウ</t>
    </rPh>
    <rPh sb="110" eb="111">
      <t>アラワ</t>
    </rPh>
    <rPh sb="132" eb="138">
      <t>ルイジダンタイヘイキン</t>
    </rPh>
    <rPh sb="140" eb="141">
      <t>ヒク</t>
    </rPh>
    <rPh sb="148" eb="150">
      <t>コンゴ</t>
    </rPh>
    <rPh sb="152" eb="157">
      <t>キギョウサイザンダカ</t>
    </rPh>
    <rPh sb="158" eb="162">
      <t>ゲンショウケイコウ</t>
    </rPh>
    <rPh sb="166" eb="168">
      <t>ミコ</t>
    </rPh>
    <rPh sb="174" eb="176">
      <t>セツビ</t>
    </rPh>
    <rPh sb="177" eb="180">
      <t>コウシントウ</t>
    </rPh>
    <rPh sb="181" eb="183">
      <t>シヤ</t>
    </rPh>
    <rPh sb="184" eb="185">
      <t>イ</t>
    </rPh>
    <rPh sb="187" eb="189">
      <t>テキセツ</t>
    </rPh>
    <rPh sb="190" eb="194">
      <t>リョウキンシュウニュウ</t>
    </rPh>
    <rPh sb="199" eb="203">
      <t>ケイエイキバン</t>
    </rPh>
    <rPh sb="204" eb="206">
      <t>キョウカ</t>
    </rPh>
    <rPh sb="207" eb="208">
      <t>ハカ</t>
    </rPh>
    <rPh sb="209" eb="211">
      <t>ヒツヨウ</t>
    </rPh>
    <rPh sb="217" eb="222">
      <t>リョウキンカイシュウリツ</t>
    </rPh>
    <rPh sb="223" eb="229">
      <t>ルイジダンタイヘイキン</t>
    </rPh>
    <rPh sb="231" eb="232">
      <t>ヒク</t>
    </rPh>
    <rPh sb="239" eb="241">
      <t>イゼン</t>
    </rPh>
    <rPh sb="244" eb="248">
      <t>イッパンカイケイ</t>
    </rPh>
    <rPh sb="248" eb="251">
      <t>クリダシキン</t>
    </rPh>
    <rPh sb="252" eb="254">
      <t>イゾン</t>
    </rPh>
    <rPh sb="258" eb="260">
      <t>ジョウタイ</t>
    </rPh>
    <rPh sb="264" eb="266">
      <t>リユウ</t>
    </rPh>
    <rPh sb="270" eb="274">
      <t>シュウゼンヒヨウ</t>
    </rPh>
    <rPh sb="275" eb="277">
      <t>ゾウカ</t>
    </rPh>
    <rPh sb="278" eb="282">
      <t>キュウスイゲンカ</t>
    </rPh>
    <rPh sb="283" eb="285">
      <t>ゾウガク</t>
    </rPh>
    <rPh sb="291" eb="295">
      <t>リョウキンシュウニュウ</t>
    </rPh>
    <rPh sb="296" eb="300">
      <t>ゲンショウケイコウ</t>
    </rPh>
    <rPh sb="306" eb="313">
      <t>イッパンカイケイクリダシキン</t>
    </rPh>
    <rPh sb="314" eb="316">
      <t>ゾウカ</t>
    </rPh>
    <rPh sb="321" eb="323">
      <t>ケンゼン</t>
    </rPh>
    <rPh sb="324" eb="326">
      <t>ケイエイ</t>
    </rPh>
    <rPh sb="327" eb="328">
      <t>ハカ</t>
    </rPh>
    <rPh sb="331" eb="333">
      <t>テキセツ</t>
    </rPh>
    <rPh sb="334" eb="338">
      <t>リョウキンセッテイ</t>
    </rPh>
    <rPh sb="343" eb="344">
      <t>ツト</t>
    </rPh>
    <rPh sb="356" eb="360">
      <t>キュウスイゲンカ</t>
    </rPh>
    <rPh sb="362" eb="364">
      <t>メッキン</t>
    </rPh>
    <rPh sb="367" eb="369">
      <t>シセツ</t>
    </rPh>
    <rPh sb="370" eb="371">
      <t>オオ</t>
    </rPh>
    <rPh sb="373" eb="379">
      <t>ルイジダンタイヘイキン</t>
    </rPh>
    <rPh sb="379" eb="380">
      <t>チ</t>
    </rPh>
    <rPh sb="381" eb="383">
      <t>ドウトウ</t>
    </rPh>
    <rPh sb="384" eb="386">
      <t>スウチ</t>
    </rPh>
    <rPh sb="390" eb="392">
      <t>レイワ</t>
    </rPh>
    <rPh sb="393" eb="395">
      <t>ネンド</t>
    </rPh>
    <rPh sb="396" eb="400">
      <t>シュウゼンヒヨウ</t>
    </rPh>
    <rPh sb="401" eb="403">
      <t>ゾウカ</t>
    </rPh>
    <rPh sb="410" eb="414">
      <t>キュウスイゲンカ</t>
    </rPh>
    <rPh sb="415" eb="416">
      <t>タカ</t>
    </rPh>
    <rPh sb="421" eb="422">
      <t>カンガ</t>
    </rPh>
    <rPh sb="429" eb="434">
      <t>シセツリヨウリツ</t>
    </rPh>
    <rPh sb="440" eb="448">
      <t>カンイスイドウトウゴウジギョウ</t>
    </rPh>
    <rPh sb="449" eb="451">
      <t>ジッシ</t>
    </rPh>
    <rPh sb="454" eb="460">
      <t>ルイジダンタイヘイキン</t>
    </rPh>
    <rPh sb="462" eb="463">
      <t>タカ</t>
    </rPh>
    <rPh sb="472" eb="475">
      <t>ユウシュウリツ</t>
    </rPh>
    <rPh sb="481" eb="485">
      <t>カンロシセツ</t>
    </rPh>
    <rPh sb="486" eb="489">
      <t>ヒカクテキ</t>
    </rPh>
    <rPh sb="489" eb="490">
      <t>アタラ</t>
    </rPh>
    <rPh sb="496" eb="499">
      <t>ロウスイトウ</t>
    </rPh>
    <rPh sb="500" eb="501">
      <t>スク</t>
    </rPh>
    <rPh sb="503" eb="509">
      <t>ルイジダンタイヘイキン</t>
    </rPh>
    <rPh sb="511" eb="512">
      <t>オオム</t>
    </rPh>
    <rPh sb="513" eb="515">
      <t>リョウコウ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</si>
</sst>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trike/>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31-40F5-8B91-130AE07EC42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6331-40F5-8B91-130AE07EC42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59.61</c:v>
                </c:pt>
                <c:pt idx="1">
                  <c:v>54.68</c:v>
                </c:pt>
                <c:pt idx="2">
                  <c:v>41.73</c:v>
                </c:pt>
                <c:pt idx="3">
                  <c:v>38.03</c:v>
                </c:pt>
                <c:pt idx="4">
                  <c:v>38.520000000000003</c:v>
                </c:pt>
              </c:numCache>
            </c:numRef>
          </c:val>
          <c:extLst>
            <c:ext xmlns:c16="http://schemas.microsoft.com/office/drawing/2014/chart" uri="{C3380CC4-5D6E-409C-BE32-E72D297353CC}">
              <c16:uniqueId val="{00000000-8139-4BE9-82BD-359DD055D7E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8139-4BE9-82BD-359DD055D7E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2B-45F4-AD56-52A1CFA44368}"/>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2B-45F4-AD56-52A1CFA44368}"/>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B1-4D98-BBB7-5EB5D21DE75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B1-4D98-BBB7-5EB5D21DE75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00-4A08-B1FC-8D846DF9EBE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00-4A08-B1FC-8D846DF9EBE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3A-4B02-8022-F8DC5AA7380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3A-4B02-8022-F8DC5AA7380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1310.51</c:v>
                </c:pt>
                <c:pt idx="1">
                  <c:v>1120.0999999999999</c:v>
                </c:pt>
                <c:pt idx="2">
                  <c:v>1121.47</c:v>
                </c:pt>
                <c:pt idx="3">
                  <c:v>1064.02</c:v>
                </c:pt>
                <c:pt idx="4">
                  <c:v>979</c:v>
                </c:pt>
              </c:numCache>
            </c:numRef>
          </c:val>
          <c:extLst>
            <c:ext xmlns:c16="http://schemas.microsoft.com/office/drawing/2014/chart" uri="{C3380CC4-5D6E-409C-BE32-E72D297353CC}">
              <c16:uniqueId val="{00000000-58C8-4996-A625-5DF1569171C3}"/>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58C8-4996-A625-5DF1569171C3}"/>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53.52</c:v>
                </c:pt>
                <c:pt idx="1">
                  <c:v>49.98</c:v>
                </c:pt>
                <c:pt idx="2">
                  <c:v>38.25</c:v>
                </c:pt>
                <c:pt idx="3">
                  <c:v>34.950000000000003</c:v>
                </c:pt>
                <c:pt idx="4">
                  <c:v>35.58</c:v>
                </c:pt>
              </c:numCache>
            </c:numRef>
          </c:val>
          <c:extLst>
            <c:ext xmlns:c16="http://schemas.microsoft.com/office/drawing/2014/chart" uri="{C3380CC4-5D6E-409C-BE32-E72D297353CC}">
              <c16:uniqueId val="{00000000-872F-4406-8A74-AE8B2DEE88A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872F-4406-8A74-AE8B2DEE88A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293.61</c:v>
                </c:pt>
                <c:pt idx="1">
                  <c:v>325.81</c:v>
                </c:pt>
                <c:pt idx="2">
                  <c:v>411.14</c:v>
                </c:pt>
                <c:pt idx="3">
                  <c:v>459.94</c:v>
                </c:pt>
                <c:pt idx="4">
                  <c:v>460.12</c:v>
                </c:pt>
              </c:numCache>
            </c:numRef>
          </c:val>
          <c:extLst>
            <c:ext xmlns:c16="http://schemas.microsoft.com/office/drawing/2014/chart" uri="{C3380CC4-5D6E-409C-BE32-E72D297353CC}">
              <c16:uniqueId val="{00000000-1DEC-4FA0-B690-BC4805C6E831}"/>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1DEC-4FA0-B690-BC4805C6E831}"/>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53.55</c:v>
                </c:pt>
                <c:pt idx="1">
                  <c:v>53.33</c:v>
                </c:pt>
                <c:pt idx="2">
                  <c:v>53.31</c:v>
                </c:pt>
                <c:pt idx="3">
                  <c:v>52.47</c:v>
                </c:pt>
                <c:pt idx="4">
                  <c:v>53.88</c:v>
                </c:pt>
              </c:numCache>
            </c:numRef>
          </c:val>
          <c:extLst>
            <c:ext xmlns:c16="http://schemas.microsoft.com/office/drawing/2014/chart" uri="{C3380CC4-5D6E-409C-BE32-E72D297353CC}">
              <c16:uniqueId val="{00000000-A467-40F7-A785-B6CB6A42893E}"/>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A467-40F7-A785-B6CB6A42893E}"/>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79.05</c:v>
                </c:pt>
                <c:pt idx="1">
                  <c:v>85.37</c:v>
                </c:pt>
                <c:pt idx="2">
                  <c:v>82.89</c:v>
                </c:pt>
                <c:pt idx="3">
                  <c:v>78.86</c:v>
                </c:pt>
                <c:pt idx="4">
                  <c:v>72.989999999999995</c:v>
                </c:pt>
              </c:numCache>
            </c:numRef>
          </c:val>
          <c:extLst>
            <c:ext xmlns:c16="http://schemas.microsoft.com/office/drawing/2014/chart" uri="{C3380CC4-5D6E-409C-BE32-E72D297353CC}">
              <c16:uniqueId val="{00000000-10E4-4DE0-B955-FB825177B9A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10E4-4DE0-B955-FB825177B9A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15"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新郷村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D4</v>
      </c>
      <c r="X8" s="35"/>
      <c r="Y8" s="35"/>
      <c r="Z8" s="35"/>
      <c r="AA8" s="35"/>
      <c r="AB8" s="35"/>
      <c r="AC8" s="35"/>
      <c r="AD8" s="35" t="str">
        <f>データ!$M$6</f>
        <v>非設置</v>
      </c>
      <c r="AE8" s="35"/>
      <c r="AF8" s="35"/>
      <c r="AG8" s="35"/>
      <c r="AH8" s="35"/>
      <c r="AI8" s="35"/>
      <c r="AJ8" s="35"/>
      <c r="AK8" s="2"/>
      <c r="AL8" s="36">
        <f>データ!$R$6</f>
        <v>2129</v>
      </c>
      <c r="AM8" s="36"/>
      <c r="AN8" s="36"/>
      <c r="AO8" s="36"/>
      <c r="AP8" s="36"/>
      <c r="AQ8" s="36"/>
      <c r="AR8" s="36"/>
      <c r="AS8" s="36"/>
      <c r="AT8" s="37">
        <f>データ!$S$6</f>
        <v>150.77000000000001</v>
      </c>
      <c r="AU8" s="37"/>
      <c r="AV8" s="37"/>
      <c r="AW8" s="37"/>
      <c r="AX8" s="37"/>
      <c r="AY8" s="37"/>
      <c r="AZ8" s="37"/>
      <c r="BA8" s="37"/>
      <c r="BB8" s="37">
        <f>データ!$T$6</f>
        <v>14.12</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69.37</v>
      </c>
      <c r="Q10" s="37"/>
      <c r="R10" s="37"/>
      <c r="S10" s="37"/>
      <c r="T10" s="37"/>
      <c r="U10" s="37"/>
      <c r="V10" s="37"/>
      <c r="W10" s="36">
        <f>データ!$Q$6</f>
        <v>3080</v>
      </c>
      <c r="X10" s="36"/>
      <c r="Y10" s="36"/>
      <c r="Z10" s="36"/>
      <c r="AA10" s="36"/>
      <c r="AB10" s="36"/>
      <c r="AC10" s="36"/>
      <c r="AD10" s="2"/>
      <c r="AE10" s="2"/>
      <c r="AF10" s="2"/>
      <c r="AG10" s="2"/>
      <c r="AH10" s="2"/>
      <c r="AI10" s="2"/>
      <c r="AJ10" s="2"/>
      <c r="AK10" s="2"/>
      <c r="AL10" s="36">
        <f>データ!$U$6</f>
        <v>1454</v>
      </c>
      <c r="AM10" s="36"/>
      <c r="AN10" s="36"/>
      <c r="AO10" s="36"/>
      <c r="AP10" s="36"/>
      <c r="AQ10" s="36"/>
      <c r="AR10" s="36"/>
      <c r="AS10" s="36"/>
      <c r="AT10" s="37">
        <f>データ!$V$6</f>
        <v>7.64</v>
      </c>
      <c r="AU10" s="37"/>
      <c r="AV10" s="37"/>
      <c r="AW10" s="37"/>
      <c r="AX10" s="37"/>
      <c r="AY10" s="37"/>
      <c r="AZ10" s="37"/>
      <c r="BA10" s="37"/>
      <c r="BB10" s="37">
        <f>データ!$W$6</f>
        <v>190.31</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6" t="s">
        <v>115</v>
      </c>
      <c r="BM16" s="47"/>
      <c r="BN16" s="47"/>
      <c r="BO16" s="47"/>
      <c r="BP16" s="47"/>
      <c r="BQ16" s="47"/>
      <c r="BR16" s="47"/>
      <c r="BS16" s="47"/>
      <c r="BT16" s="47"/>
      <c r="BU16" s="47"/>
      <c r="BV16" s="47"/>
      <c r="BW16" s="47"/>
      <c r="BX16" s="47"/>
      <c r="BY16" s="47"/>
      <c r="BZ16" s="4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6"/>
      <c r="BM17" s="47"/>
      <c r="BN17" s="47"/>
      <c r="BO17" s="47"/>
      <c r="BP17" s="47"/>
      <c r="BQ17" s="47"/>
      <c r="BR17" s="47"/>
      <c r="BS17" s="47"/>
      <c r="BT17" s="47"/>
      <c r="BU17" s="47"/>
      <c r="BV17" s="47"/>
      <c r="BW17" s="47"/>
      <c r="BX17" s="47"/>
      <c r="BY17" s="47"/>
      <c r="BZ17" s="4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6"/>
      <c r="BM18" s="47"/>
      <c r="BN18" s="47"/>
      <c r="BO18" s="47"/>
      <c r="BP18" s="47"/>
      <c r="BQ18" s="47"/>
      <c r="BR18" s="47"/>
      <c r="BS18" s="47"/>
      <c r="BT18" s="47"/>
      <c r="BU18" s="47"/>
      <c r="BV18" s="47"/>
      <c r="BW18" s="47"/>
      <c r="BX18" s="47"/>
      <c r="BY18" s="47"/>
      <c r="BZ18" s="4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6"/>
      <c r="BM19" s="47"/>
      <c r="BN19" s="47"/>
      <c r="BO19" s="47"/>
      <c r="BP19" s="47"/>
      <c r="BQ19" s="47"/>
      <c r="BR19" s="47"/>
      <c r="BS19" s="47"/>
      <c r="BT19" s="47"/>
      <c r="BU19" s="47"/>
      <c r="BV19" s="47"/>
      <c r="BW19" s="47"/>
      <c r="BX19" s="47"/>
      <c r="BY19" s="47"/>
      <c r="BZ19" s="4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6"/>
      <c r="BM20" s="47"/>
      <c r="BN20" s="47"/>
      <c r="BO20" s="47"/>
      <c r="BP20" s="47"/>
      <c r="BQ20" s="47"/>
      <c r="BR20" s="47"/>
      <c r="BS20" s="47"/>
      <c r="BT20" s="47"/>
      <c r="BU20" s="47"/>
      <c r="BV20" s="47"/>
      <c r="BW20" s="47"/>
      <c r="BX20" s="47"/>
      <c r="BY20" s="47"/>
      <c r="BZ20" s="4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6"/>
      <c r="BM21" s="47"/>
      <c r="BN21" s="47"/>
      <c r="BO21" s="47"/>
      <c r="BP21" s="47"/>
      <c r="BQ21" s="47"/>
      <c r="BR21" s="47"/>
      <c r="BS21" s="47"/>
      <c r="BT21" s="47"/>
      <c r="BU21" s="47"/>
      <c r="BV21" s="47"/>
      <c r="BW21" s="47"/>
      <c r="BX21" s="47"/>
      <c r="BY21" s="47"/>
      <c r="BZ21" s="4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6"/>
      <c r="BM22" s="47"/>
      <c r="BN22" s="47"/>
      <c r="BO22" s="47"/>
      <c r="BP22" s="47"/>
      <c r="BQ22" s="47"/>
      <c r="BR22" s="47"/>
      <c r="BS22" s="47"/>
      <c r="BT22" s="47"/>
      <c r="BU22" s="47"/>
      <c r="BV22" s="47"/>
      <c r="BW22" s="47"/>
      <c r="BX22" s="47"/>
      <c r="BY22" s="47"/>
      <c r="BZ22" s="4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6"/>
      <c r="BM23" s="47"/>
      <c r="BN23" s="47"/>
      <c r="BO23" s="47"/>
      <c r="BP23" s="47"/>
      <c r="BQ23" s="47"/>
      <c r="BR23" s="47"/>
      <c r="BS23" s="47"/>
      <c r="BT23" s="47"/>
      <c r="BU23" s="47"/>
      <c r="BV23" s="47"/>
      <c r="BW23" s="47"/>
      <c r="BX23" s="47"/>
      <c r="BY23" s="47"/>
      <c r="BZ23" s="4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6"/>
      <c r="BM24" s="47"/>
      <c r="BN24" s="47"/>
      <c r="BO24" s="47"/>
      <c r="BP24" s="47"/>
      <c r="BQ24" s="47"/>
      <c r="BR24" s="47"/>
      <c r="BS24" s="47"/>
      <c r="BT24" s="47"/>
      <c r="BU24" s="47"/>
      <c r="BV24" s="47"/>
      <c r="BW24" s="47"/>
      <c r="BX24" s="47"/>
      <c r="BY24" s="47"/>
      <c r="BZ24" s="4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6"/>
      <c r="BM25" s="47"/>
      <c r="BN25" s="47"/>
      <c r="BO25" s="47"/>
      <c r="BP25" s="47"/>
      <c r="BQ25" s="47"/>
      <c r="BR25" s="47"/>
      <c r="BS25" s="47"/>
      <c r="BT25" s="47"/>
      <c r="BU25" s="47"/>
      <c r="BV25" s="47"/>
      <c r="BW25" s="47"/>
      <c r="BX25" s="47"/>
      <c r="BY25" s="47"/>
      <c r="BZ25" s="4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6"/>
      <c r="BM26" s="47"/>
      <c r="BN26" s="47"/>
      <c r="BO26" s="47"/>
      <c r="BP26" s="47"/>
      <c r="BQ26" s="47"/>
      <c r="BR26" s="47"/>
      <c r="BS26" s="47"/>
      <c r="BT26" s="47"/>
      <c r="BU26" s="47"/>
      <c r="BV26" s="47"/>
      <c r="BW26" s="47"/>
      <c r="BX26" s="47"/>
      <c r="BY26" s="47"/>
      <c r="BZ26" s="4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6"/>
      <c r="BM27" s="47"/>
      <c r="BN27" s="47"/>
      <c r="BO27" s="47"/>
      <c r="BP27" s="47"/>
      <c r="BQ27" s="47"/>
      <c r="BR27" s="47"/>
      <c r="BS27" s="47"/>
      <c r="BT27" s="47"/>
      <c r="BU27" s="47"/>
      <c r="BV27" s="47"/>
      <c r="BW27" s="47"/>
      <c r="BX27" s="47"/>
      <c r="BY27" s="47"/>
      <c r="BZ27" s="4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6"/>
      <c r="BM28" s="47"/>
      <c r="BN28" s="47"/>
      <c r="BO28" s="47"/>
      <c r="BP28" s="47"/>
      <c r="BQ28" s="47"/>
      <c r="BR28" s="47"/>
      <c r="BS28" s="47"/>
      <c r="BT28" s="47"/>
      <c r="BU28" s="47"/>
      <c r="BV28" s="47"/>
      <c r="BW28" s="47"/>
      <c r="BX28" s="47"/>
      <c r="BY28" s="47"/>
      <c r="BZ28" s="4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6"/>
      <c r="BM29" s="47"/>
      <c r="BN29" s="47"/>
      <c r="BO29" s="47"/>
      <c r="BP29" s="47"/>
      <c r="BQ29" s="47"/>
      <c r="BR29" s="47"/>
      <c r="BS29" s="47"/>
      <c r="BT29" s="47"/>
      <c r="BU29" s="47"/>
      <c r="BV29" s="47"/>
      <c r="BW29" s="47"/>
      <c r="BX29" s="47"/>
      <c r="BY29" s="47"/>
      <c r="BZ29" s="4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6"/>
      <c r="BM30" s="47"/>
      <c r="BN30" s="47"/>
      <c r="BO30" s="47"/>
      <c r="BP30" s="47"/>
      <c r="BQ30" s="47"/>
      <c r="BR30" s="47"/>
      <c r="BS30" s="47"/>
      <c r="BT30" s="47"/>
      <c r="BU30" s="47"/>
      <c r="BV30" s="47"/>
      <c r="BW30" s="47"/>
      <c r="BX30" s="47"/>
      <c r="BY30" s="47"/>
      <c r="BZ30" s="4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6"/>
      <c r="BM31" s="47"/>
      <c r="BN31" s="47"/>
      <c r="BO31" s="47"/>
      <c r="BP31" s="47"/>
      <c r="BQ31" s="47"/>
      <c r="BR31" s="47"/>
      <c r="BS31" s="47"/>
      <c r="BT31" s="47"/>
      <c r="BU31" s="47"/>
      <c r="BV31" s="47"/>
      <c r="BW31" s="47"/>
      <c r="BX31" s="47"/>
      <c r="BY31" s="47"/>
      <c r="BZ31" s="4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6"/>
      <c r="BM32" s="47"/>
      <c r="BN32" s="47"/>
      <c r="BO32" s="47"/>
      <c r="BP32" s="47"/>
      <c r="BQ32" s="47"/>
      <c r="BR32" s="47"/>
      <c r="BS32" s="47"/>
      <c r="BT32" s="47"/>
      <c r="BU32" s="47"/>
      <c r="BV32" s="47"/>
      <c r="BW32" s="47"/>
      <c r="BX32" s="47"/>
      <c r="BY32" s="47"/>
      <c r="BZ32" s="4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6"/>
      <c r="BM33" s="47"/>
      <c r="BN33" s="47"/>
      <c r="BO33" s="47"/>
      <c r="BP33" s="47"/>
      <c r="BQ33" s="47"/>
      <c r="BR33" s="47"/>
      <c r="BS33" s="47"/>
      <c r="BT33" s="47"/>
      <c r="BU33" s="47"/>
      <c r="BV33" s="47"/>
      <c r="BW33" s="47"/>
      <c r="BX33" s="47"/>
      <c r="BY33" s="47"/>
      <c r="BZ33" s="4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6"/>
      <c r="BM34" s="47"/>
      <c r="BN34" s="47"/>
      <c r="BO34" s="47"/>
      <c r="BP34" s="47"/>
      <c r="BQ34" s="47"/>
      <c r="BR34" s="47"/>
      <c r="BS34" s="47"/>
      <c r="BT34" s="47"/>
      <c r="BU34" s="47"/>
      <c r="BV34" s="47"/>
      <c r="BW34" s="47"/>
      <c r="BX34" s="47"/>
      <c r="BY34" s="47"/>
      <c r="BZ34" s="4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6"/>
      <c r="BM35" s="47"/>
      <c r="BN35" s="47"/>
      <c r="BO35" s="47"/>
      <c r="BP35" s="47"/>
      <c r="BQ35" s="47"/>
      <c r="BR35" s="47"/>
      <c r="BS35" s="47"/>
      <c r="BT35" s="47"/>
      <c r="BU35" s="47"/>
      <c r="BV35" s="47"/>
      <c r="BW35" s="47"/>
      <c r="BX35" s="47"/>
      <c r="BY35" s="47"/>
      <c r="BZ35" s="4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6"/>
      <c r="BM36" s="47"/>
      <c r="BN36" s="47"/>
      <c r="BO36" s="47"/>
      <c r="BP36" s="47"/>
      <c r="BQ36" s="47"/>
      <c r="BR36" s="47"/>
      <c r="BS36" s="47"/>
      <c r="BT36" s="47"/>
      <c r="BU36" s="47"/>
      <c r="BV36" s="47"/>
      <c r="BW36" s="47"/>
      <c r="BX36" s="47"/>
      <c r="BY36" s="47"/>
      <c r="BZ36" s="4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6"/>
      <c r="BM37" s="47"/>
      <c r="BN37" s="47"/>
      <c r="BO37" s="47"/>
      <c r="BP37" s="47"/>
      <c r="BQ37" s="47"/>
      <c r="BR37" s="47"/>
      <c r="BS37" s="47"/>
      <c r="BT37" s="47"/>
      <c r="BU37" s="47"/>
      <c r="BV37" s="47"/>
      <c r="BW37" s="47"/>
      <c r="BX37" s="47"/>
      <c r="BY37" s="47"/>
      <c r="BZ37" s="4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6"/>
      <c r="BM38" s="47"/>
      <c r="BN38" s="47"/>
      <c r="BO38" s="47"/>
      <c r="BP38" s="47"/>
      <c r="BQ38" s="47"/>
      <c r="BR38" s="47"/>
      <c r="BS38" s="47"/>
      <c r="BT38" s="47"/>
      <c r="BU38" s="47"/>
      <c r="BV38" s="47"/>
      <c r="BW38" s="47"/>
      <c r="BX38" s="47"/>
      <c r="BY38" s="47"/>
      <c r="BZ38" s="4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6"/>
      <c r="BM39" s="47"/>
      <c r="BN39" s="47"/>
      <c r="BO39" s="47"/>
      <c r="BP39" s="47"/>
      <c r="BQ39" s="47"/>
      <c r="BR39" s="47"/>
      <c r="BS39" s="47"/>
      <c r="BT39" s="47"/>
      <c r="BU39" s="47"/>
      <c r="BV39" s="47"/>
      <c r="BW39" s="47"/>
      <c r="BX39" s="47"/>
      <c r="BY39" s="47"/>
      <c r="BZ39" s="4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6"/>
      <c r="BM40" s="47"/>
      <c r="BN40" s="47"/>
      <c r="BO40" s="47"/>
      <c r="BP40" s="47"/>
      <c r="BQ40" s="47"/>
      <c r="BR40" s="47"/>
      <c r="BS40" s="47"/>
      <c r="BT40" s="47"/>
      <c r="BU40" s="47"/>
      <c r="BV40" s="47"/>
      <c r="BW40" s="47"/>
      <c r="BX40" s="47"/>
      <c r="BY40" s="47"/>
      <c r="BZ40" s="4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6"/>
      <c r="BM41" s="47"/>
      <c r="BN41" s="47"/>
      <c r="BO41" s="47"/>
      <c r="BP41" s="47"/>
      <c r="BQ41" s="47"/>
      <c r="BR41" s="47"/>
      <c r="BS41" s="47"/>
      <c r="BT41" s="47"/>
      <c r="BU41" s="47"/>
      <c r="BV41" s="47"/>
      <c r="BW41" s="47"/>
      <c r="BX41" s="47"/>
      <c r="BY41" s="47"/>
      <c r="BZ41" s="4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6"/>
      <c r="BM42" s="47"/>
      <c r="BN42" s="47"/>
      <c r="BO42" s="47"/>
      <c r="BP42" s="47"/>
      <c r="BQ42" s="47"/>
      <c r="BR42" s="47"/>
      <c r="BS42" s="47"/>
      <c r="BT42" s="47"/>
      <c r="BU42" s="47"/>
      <c r="BV42" s="47"/>
      <c r="BW42" s="47"/>
      <c r="BX42" s="47"/>
      <c r="BY42" s="47"/>
      <c r="BZ42" s="4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6"/>
      <c r="BM43" s="47"/>
      <c r="BN43" s="47"/>
      <c r="BO43" s="47"/>
      <c r="BP43" s="47"/>
      <c r="BQ43" s="47"/>
      <c r="BR43" s="47"/>
      <c r="BS43" s="47"/>
      <c r="BT43" s="47"/>
      <c r="BU43" s="47"/>
      <c r="BV43" s="47"/>
      <c r="BW43" s="47"/>
      <c r="BX43" s="47"/>
      <c r="BY43" s="47"/>
      <c r="BZ43" s="4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9"/>
      <c r="BM44" s="50"/>
      <c r="BN44" s="50"/>
      <c r="BO44" s="50"/>
      <c r="BP44" s="50"/>
      <c r="BQ44" s="50"/>
      <c r="BR44" s="50"/>
      <c r="BS44" s="50"/>
      <c r="BT44" s="50"/>
      <c r="BU44" s="50"/>
      <c r="BV44" s="50"/>
      <c r="BW44" s="50"/>
      <c r="BX44" s="50"/>
      <c r="BY44" s="50"/>
      <c r="BZ44" s="5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6" t="s">
        <v>113</v>
      </c>
      <c r="BM47" s="47"/>
      <c r="BN47" s="47"/>
      <c r="BO47" s="47"/>
      <c r="BP47" s="47"/>
      <c r="BQ47" s="47"/>
      <c r="BR47" s="47"/>
      <c r="BS47" s="47"/>
      <c r="BT47" s="47"/>
      <c r="BU47" s="47"/>
      <c r="BV47" s="47"/>
      <c r="BW47" s="47"/>
      <c r="BX47" s="47"/>
      <c r="BY47" s="47"/>
      <c r="BZ47" s="4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6"/>
      <c r="BM48" s="47"/>
      <c r="BN48" s="47"/>
      <c r="BO48" s="47"/>
      <c r="BP48" s="47"/>
      <c r="BQ48" s="47"/>
      <c r="BR48" s="47"/>
      <c r="BS48" s="47"/>
      <c r="BT48" s="47"/>
      <c r="BU48" s="47"/>
      <c r="BV48" s="47"/>
      <c r="BW48" s="47"/>
      <c r="BX48" s="47"/>
      <c r="BY48" s="47"/>
      <c r="BZ48" s="4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6"/>
      <c r="BM49" s="47"/>
      <c r="BN49" s="47"/>
      <c r="BO49" s="47"/>
      <c r="BP49" s="47"/>
      <c r="BQ49" s="47"/>
      <c r="BR49" s="47"/>
      <c r="BS49" s="47"/>
      <c r="BT49" s="47"/>
      <c r="BU49" s="47"/>
      <c r="BV49" s="47"/>
      <c r="BW49" s="47"/>
      <c r="BX49" s="47"/>
      <c r="BY49" s="47"/>
      <c r="BZ49" s="4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6"/>
      <c r="BM50" s="47"/>
      <c r="BN50" s="47"/>
      <c r="BO50" s="47"/>
      <c r="BP50" s="47"/>
      <c r="BQ50" s="47"/>
      <c r="BR50" s="47"/>
      <c r="BS50" s="47"/>
      <c r="BT50" s="47"/>
      <c r="BU50" s="47"/>
      <c r="BV50" s="47"/>
      <c r="BW50" s="47"/>
      <c r="BX50" s="47"/>
      <c r="BY50" s="47"/>
      <c r="BZ50" s="4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6"/>
      <c r="BM51" s="47"/>
      <c r="BN51" s="47"/>
      <c r="BO51" s="47"/>
      <c r="BP51" s="47"/>
      <c r="BQ51" s="47"/>
      <c r="BR51" s="47"/>
      <c r="BS51" s="47"/>
      <c r="BT51" s="47"/>
      <c r="BU51" s="47"/>
      <c r="BV51" s="47"/>
      <c r="BW51" s="47"/>
      <c r="BX51" s="47"/>
      <c r="BY51" s="47"/>
      <c r="BZ51" s="4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6"/>
      <c r="BM52" s="47"/>
      <c r="BN52" s="47"/>
      <c r="BO52" s="47"/>
      <c r="BP52" s="47"/>
      <c r="BQ52" s="47"/>
      <c r="BR52" s="47"/>
      <c r="BS52" s="47"/>
      <c r="BT52" s="47"/>
      <c r="BU52" s="47"/>
      <c r="BV52" s="47"/>
      <c r="BW52" s="47"/>
      <c r="BX52" s="47"/>
      <c r="BY52" s="47"/>
      <c r="BZ52" s="4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6"/>
      <c r="BM53" s="47"/>
      <c r="BN53" s="47"/>
      <c r="BO53" s="47"/>
      <c r="BP53" s="47"/>
      <c r="BQ53" s="47"/>
      <c r="BR53" s="47"/>
      <c r="BS53" s="47"/>
      <c r="BT53" s="47"/>
      <c r="BU53" s="47"/>
      <c r="BV53" s="47"/>
      <c r="BW53" s="47"/>
      <c r="BX53" s="47"/>
      <c r="BY53" s="47"/>
      <c r="BZ53" s="4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6"/>
      <c r="BM54" s="47"/>
      <c r="BN54" s="47"/>
      <c r="BO54" s="47"/>
      <c r="BP54" s="47"/>
      <c r="BQ54" s="47"/>
      <c r="BR54" s="47"/>
      <c r="BS54" s="47"/>
      <c r="BT54" s="47"/>
      <c r="BU54" s="47"/>
      <c r="BV54" s="47"/>
      <c r="BW54" s="47"/>
      <c r="BX54" s="47"/>
      <c r="BY54" s="47"/>
      <c r="BZ54" s="4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6"/>
      <c r="BM55" s="47"/>
      <c r="BN55" s="47"/>
      <c r="BO55" s="47"/>
      <c r="BP55" s="47"/>
      <c r="BQ55" s="47"/>
      <c r="BR55" s="47"/>
      <c r="BS55" s="47"/>
      <c r="BT55" s="47"/>
      <c r="BU55" s="47"/>
      <c r="BV55" s="47"/>
      <c r="BW55" s="47"/>
      <c r="BX55" s="47"/>
      <c r="BY55" s="47"/>
      <c r="BZ55" s="4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6"/>
      <c r="BM56" s="47"/>
      <c r="BN56" s="47"/>
      <c r="BO56" s="47"/>
      <c r="BP56" s="47"/>
      <c r="BQ56" s="47"/>
      <c r="BR56" s="47"/>
      <c r="BS56" s="47"/>
      <c r="BT56" s="47"/>
      <c r="BU56" s="47"/>
      <c r="BV56" s="47"/>
      <c r="BW56" s="47"/>
      <c r="BX56" s="47"/>
      <c r="BY56" s="47"/>
      <c r="BZ56" s="4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6"/>
      <c r="BM57" s="47"/>
      <c r="BN57" s="47"/>
      <c r="BO57" s="47"/>
      <c r="BP57" s="47"/>
      <c r="BQ57" s="47"/>
      <c r="BR57" s="47"/>
      <c r="BS57" s="47"/>
      <c r="BT57" s="47"/>
      <c r="BU57" s="47"/>
      <c r="BV57" s="47"/>
      <c r="BW57" s="47"/>
      <c r="BX57" s="47"/>
      <c r="BY57" s="47"/>
      <c r="BZ57" s="4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6"/>
      <c r="BM58" s="47"/>
      <c r="BN58" s="47"/>
      <c r="BO58" s="47"/>
      <c r="BP58" s="47"/>
      <c r="BQ58" s="47"/>
      <c r="BR58" s="47"/>
      <c r="BS58" s="47"/>
      <c r="BT58" s="47"/>
      <c r="BU58" s="47"/>
      <c r="BV58" s="47"/>
      <c r="BW58" s="47"/>
      <c r="BX58" s="47"/>
      <c r="BY58" s="47"/>
      <c r="BZ58" s="4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6"/>
      <c r="BM59" s="47"/>
      <c r="BN59" s="47"/>
      <c r="BO59" s="47"/>
      <c r="BP59" s="47"/>
      <c r="BQ59" s="47"/>
      <c r="BR59" s="47"/>
      <c r="BS59" s="47"/>
      <c r="BT59" s="47"/>
      <c r="BU59" s="47"/>
      <c r="BV59" s="47"/>
      <c r="BW59" s="47"/>
      <c r="BX59" s="47"/>
      <c r="BY59" s="47"/>
      <c r="BZ59" s="48"/>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6"/>
      <c r="BM60" s="47"/>
      <c r="BN60" s="47"/>
      <c r="BO60" s="47"/>
      <c r="BP60" s="47"/>
      <c r="BQ60" s="47"/>
      <c r="BR60" s="47"/>
      <c r="BS60" s="47"/>
      <c r="BT60" s="47"/>
      <c r="BU60" s="47"/>
      <c r="BV60" s="47"/>
      <c r="BW60" s="47"/>
      <c r="BX60" s="47"/>
      <c r="BY60" s="47"/>
      <c r="BZ60" s="48"/>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6"/>
      <c r="BM61" s="47"/>
      <c r="BN61" s="47"/>
      <c r="BO61" s="47"/>
      <c r="BP61" s="47"/>
      <c r="BQ61" s="47"/>
      <c r="BR61" s="47"/>
      <c r="BS61" s="47"/>
      <c r="BT61" s="47"/>
      <c r="BU61" s="47"/>
      <c r="BV61" s="47"/>
      <c r="BW61" s="47"/>
      <c r="BX61" s="47"/>
      <c r="BY61" s="47"/>
      <c r="BZ61" s="4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6"/>
      <c r="BM62" s="47"/>
      <c r="BN62" s="47"/>
      <c r="BO62" s="47"/>
      <c r="BP62" s="47"/>
      <c r="BQ62" s="47"/>
      <c r="BR62" s="47"/>
      <c r="BS62" s="47"/>
      <c r="BT62" s="47"/>
      <c r="BU62" s="47"/>
      <c r="BV62" s="47"/>
      <c r="BW62" s="47"/>
      <c r="BX62" s="47"/>
      <c r="BY62" s="47"/>
      <c r="BZ62" s="4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9"/>
      <c r="BM63" s="50"/>
      <c r="BN63" s="50"/>
      <c r="BO63" s="50"/>
      <c r="BP63" s="50"/>
      <c r="BQ63" s="50"/>
      <c r="BR63" s="50"/>
      <c r="BS63" s="50"/>
      <c r="BT63" s="50"/>
      <c r="BU63" s="50"/>
      <c r="BV63" s="50"/>
      <c r="BW63" s="50"/>
      <c r="BX63" s="50"/>
      <c r="BY63" s="50"/>
      <c r="BZ63" s="5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6" t="s">
        <v>114</v>
      </c>
      <c r="BM66" s="47"/>
      <c r="BN66" s="47"/>
      <c r="BO66" s="47"/>
      <c r="BP66" s="47"/>
      <c r="BQ66" s="47"/>
      <c r="BR66" s="47"/>
      <c r="BS66" s="47"/>
      <c r="BT66" s="47"/>
      <c r="BU66" s="47"/>
      <c r="BV66" s="47"/>
      <c r="BW66" s="47"/>
      <c r="BX66" s="47"/>
      <c r="BY66" s="47"/>
      <c r="BZ66" s="4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41</v>
      </c>
      <c r="N85" s="13" t="s">
        <v>41</v>
      </c>
      <c r="O85" s="13" t="str">
        <f>データ!EN6</f>
        <v>【0.40】</v>
      </c>
    </row>
  </sheetData>
  <sheetProtection algorithmName="SHA-512" hashValue="08HWhR66SDuTFch6pCSyyPNhyH8/rtYDKu14wp62nAsVmbN4WqZ4n9wFN4s+78HogaP6a36v4ZoATXm/sU6kVA==" saltValue="IMvR1iYfNARpTB6mLuV+s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1" t="s">
        <v>51</v>
      </c>
      <c r="I3" s="72"/>
      <c r="J3" s="72"/>
      <c r="K3" s="72"/>
      <c r="L3" s="72"/>
      <c r="M3" s="72"/>
      <c r="N3" s="72"/>
      <c r="O3" s="72"/>
      <c r="P3" s="72"/>
      <c r="Q3" s="72"/>
      <c r="R3" s="72"/>
      <c r="S3" s="72"/>
      <c r="T3" s="72"/>
      <c r="U3" s="72"/>
      <c r="V3" s="72"/>
      <c r="W3" s="73"/>
      <c r="X3" s="77" t="s">
        <v>52</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53</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54</v>
      </c>
      <c r="B4" s="17"/>
      <c r="C4" s="17"/>
      <c r="D4" s="17"/>
      <c r="E4" s="17"/>
      <c r="F4" s="17"/>
      <c r="G4" s="17"/>
      <c r="H4" s="74"/>
      <c r="I4" s="75"/>
      <c r="J4" s="75"/>
      <c r="K4" s="75"/>
      <c r="L4" s="75"/>
      <c r="M4" s="75"/>
      <c r="N4" s="75"/>
      <c r="O4" s="75"/>
      <c r="P4" s="75"/>
      <c r="Q4" s="75"/>
      <c r="R4" s="75"/>
      <c r="S4" s="75"/>
      <c r="T4" s="75"/>
      <c r="U4" s="75"/>
      <c r="V4" s="75"/>
      <c r="W4" s="76"/>
      <c r="X4" s="70" t="s">
        <v>55</v>
      </c>
      <c r="Y4" s="70"/>
      <c r="Z4" s="70"/>
      <c r="AA4" s="70"/>
      <c r="AB4" s="70"/>
      <c r="AC4" s="70"/>
      <c r="AD4" s="70"/>
      <c r="AE4" s="70"/>
      <c r="AF4" s="70"/>
      <c r="AG4" s="70"/>
      <c r="AH4" s="70"/>
      <c r="AI4" s="70" t="s">
        <v>56</v>
      </c>
      <c r="AJ4" s="70"/>
      <c r="AK4" s="70"/>
      <c r="AL4" s="70"/>
      <c r="AM4" s="70"/>
      <c r="AN4" s="70"/>
      <c r="AO4" s="70"/>
      <c r="AP4" s="70"/>
      <c r="AQ4" s="70"/>
      <c r="AR4" s="70"/>
      <c r="AS4" s="70"/>
      <c r="AT4" s="70" t="s">
        <v>57</v>
      </c>
      <c r="AU4" s="70"/>
      <c r="AV4" s="70"/>
      <c r="AW4" s="70"/>
      <c r="AX4" s="70"/>
      <c r="AY4" s="70"/>
      <c r="AZ4" s="70"/>
      <c r="BA4" s="70"/>
      <c r="BB4" s="70"/>
      <c r="BC4" s="70"/>
      <c r="BD4" s="70"/>
      <c r="BE4" s="70" t="s">
        <v>58</v>
      </c>
      <c r="BF4" s="70"/>
      <c r="BG4" s="70"/>
      <c r="BH4" s="70"/>
      <c r="BI4" s="70"/>
      <c r="BJ4" s="70"/>
      <c r="BK4" s="70"/>
      <c r="BL4" s="70"/>
      <c r="BM4" s="70"/>
      <c r="BN4" s="70"/>
      <c r="BO4" s="70"/>
      <c r="BP4" s="70" t="s">
        <v>59</v>
      </c>
      <c r="BQ4" s="70"/>
      <c r="BR4" s="70"/>
      <c r="BS4" s="70"/>
      <c r="BT4" s="70"/>
      <c r="BU4" s="70"/>
      <c r="BV4" s="70"/>
      <c r="BW4" s="70"/>
      <c r="BX4" s="70"/>
      <c r="BY4" s="70"/>
      <c r="BZ4" s="70"/>
      <c r="CA4" s="70" t="s">
        <v>60</v>
      </c>
      <c r="CB4" s="70"/>
      <c r="CC4" s="70"/>
      <c r="CD4" s="70"/>
      <c r="CE4" s="70"/>
      <c r="CF4" s="70"/>
      <c r="CG4" s="70"/>
      <c r="CH4" s="70"/>
      <c r="CI4" s="70"/>
      <c r="CJ4" s="70"/>
      <c r="CK4" s="70"/>
      <c r="CL4" s="70" t="s">
        <v>61</v>
      </c>
      <c r="CM4" s="70"/>
      <c r="CN4" s="70"/>
      <c r="CO4" s="70"/>
      <c r="CP4" s="70"/>
      <c r="CQ4" s="70"/>
      <c r="CR4" s="70"/>
      <c r="CS4" s="70"/>
      <c r="CT4" s="70"/>
      <c r="CU4" s="70"/>
      <c r="CV4" s="70"/>
      <c r="CW4" s="70" t="s">
        <v>62</v>
      </c>
      <c r="CX4" s="70"/>
      <c r="CY4" s="70"/>
      <c r="CZ4" s="70"/>
      <c r="DA4" s="70"/>
      <c r="DB4" s="70"/>
      <c r="DC4" s="70"/>
      <c r="DD4" s="70"/>
      <c r="DE4" s="70"/>
      <c r="DF4" s="70"/>
      <c r="DG4" s="70"/>
      <c r="DH4" s="70" t="s">
        <v>63</v>
      </c>
      <c r="DI4" s="70"/>
      <c r="DJ4" s="70"/>
      <c r="DK4" s="70"/>
      <c r="DL4" s="70"/>
      <c r="DM4" s="70"/>
      <c r="DN4" s="70"/>
      <c r="DO4" s="70"/>
      <c r="DP4" s="70"/>
      <c r="DQ4" s="70"/>
      <c r="DR4" s="70"/>
      <c r="DS4" s="70" t="s">
        <v>64</v>
      </c>
      <c r="DT4" s="70"/>
      <c r="DU4" s="70"/>
      <c r="DV4" s="70"/>
      <c r="DW4" s="70"/>
      <c r="DX4" s="70"/>
      <c r="DY4" s="70"/>
      <c r="DZ4" s="70"/>
      <c r="EA4" s="70"/>
      <c r="EB4" s="70"/>
      <c r="EC4" s="70"/>
      <c r="ED4" s="70" t="s">
        <v>65</v>
      </c>
      <c r="EE4" s="70"/>
      <c r="EF4" s="70"/>
      <c r="EG4" s="70"/>
      <c r="EH4" s="70"/>
      <c r="EI4" s="70"/>
      <c r="EJ4" s="70"/>
      <c r="EK4" s="70"/>
      <c r="EL4" s="70"/>
      <c r="EM4" s="70"/>
      <c r="EN4" s="70"/>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2023</v>
      </c>
      <c r="C6" s="20">
        <f t="shared" ref="C6:W6" si="3">C7</f>
        <v>24503</v>
      </c>
      <c r="D6" s="20">
        <f t="shared" si="3"/>
        <v>47</v>
      </c>
      <c r="E6" s="20">
        <f t="shared" si="3"/>
        <v>1</v>
      </c>
      <c r="F6" s="20">
        <f t="shared" si="3"/>
        <v>0</v>
      </c>
      <c r="G6" s="20">
        <f t="shared" si="3"/>
        <v>0</v>
      </c>
      <c r="H6" s="20" t="str">
        <f t="shared" si="3"/>
        <v>青森県　新郷村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69.37</v>
      </c>
      <c r="Q6" s="21">
        <f t="shared" si="3"/>
        <v>3080</v>
      </c>
      <c r="R6" s="21">
        <f t="shared" si="3"/>
        <v>2129</v>
      </c>
      <c r="S6" s="21">
        <f t="shared" si="3"/>
        <v>150.77000000000001</v>
      </c>
      <c r="T6" s="21">
        <f t="shared" si="3"/>
        <v>14.12</v>
      </c>
      <c r="U6" s="21">
        <f t="shared" si="3"/>
        <v>1454</v>
      </c>
      <c r="V6" s="21">
        <f t="shared" si="3"/>
        <v>7.64</v>
      </c>
      <c r="W6" s="21">
        <f t="shared" si="3"/>
        <v>190.31</v>
      </c>
      <c r="X6" s="22">
        <f>IF(X7="",NA(),X7)</f>
        <v>59.61</v>
      </c>
      <c r="Y6" s="22">
        <f t="shared" ref="Y6:AG6" si="4">IF(Y7="",NA(),Y7)</f>
        <v>54.68</v>
      </c>
      <c r="Z6" s="22">
        <f t="shared" si="4"/>
        <v>41.73</v>
      </c>
      <c r="AA6" s="22">
        <f t="shared" si="4"/>
        <v>38.03</v>
      </c>
      <c r="AB6" s="22">
        <f t="shared" si="4"/>
        <v>38.520000000000003</v>
      </c>
      <c r="AC6" s="22">
        <f t="shared" si="4"/>
        <v>75.06</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1310.51</v>
      </c>
      <c r="BF6" s="22">
        <f t="shared" ref="BF6:BN6" si="7">IF(BF7="",NA(),BF7)</f>
        <v>1120.0999999999999</v>
      </c>
      <c r="BG6" s="22">
        <f t="shared" si="7"/>
        <v>1121.47</v>
      </c>
      <c r="BH6" s="22">
        <f t="shared" si="7"/>
        <v>1064.02</v>
      </c>
      <c r="BI6" s="22">
        <f t="shared" si="7"/>
        <v>979</v>
      </c>
      <c r="BJ6" s="22">
        <f t="shared" si="7"/>
        <v>1183.92</v>
      </c>
      <c r="BK6" s="22">
        <f t="shared" si="7"/>
        <v>1128.72</v>
      </c>
      <c r="BL6" s="22">
        <f t="shared" si="7"/>
        <v>1125.25</v>
      </c>
      <c r="BM6" s="22">
        <f t="shared" si="7"/>
        <v>1157.05</v>
      </c>
      <c r="BN6" s="22">
        <f t="shared" si="7"/>
        <v>1228.8</v>
      </c>
      <c r="BO6" s="21" t="str">
        <f>IF(BO7="","",IF(BO7="-","【-】","【"&amp;SUBSTITUTE(TEXT(BO7,"#,##0.00"),"-","△")&amp;"】"))</f>
        <v>【1,045.20】</v>
      </c>
      <c r="BP6" s="22">
        <f>IF(BP7="",NA(),BP7)</f>
        <v>53.52</v>
      </c>
      <c r="BQ6" s="22">
        <f t="shared" ref="BQ6:BY6" si="8">IF(BQ7="",NA(),BQ7)</f>
        <v>49.98</v>
      </c>
      <c r="BR6" s="22">
        <f t="shared" si="8"/>
        <v>38.25</v>
      </c>
      <c r="BS6" s="22">
        <f t="shared" si="8"/>
        <v>34.950000000000003</v>
      </c>
      <c r="BT6" s="22">
        <f t="shared" si="8"/>
        <v>35.58</v>
      </c>
      <c r="BU6" s="22">
        <f t="shared" si="8"/>
        <v>42.5</v>
      </c>
      <c r="BV6" s="22">
        <f t="shared" si="8"/>
        <v>41.84</v>
      </c>
      <c r="BW6" s="22">
        <f t="shared" si="8"/>
        <v>41.44</v>
      </c>
      <c r="BX6" s="22">
        <f t="shared" si="8"/>
        <v>37.65</v>
      </c>
      <c r="BY6" s="22">
        <f t="shared" si="8"/>
        <v>37.31</v>
      </c>
      <c r="BZ6" s="21" t="str">
        <f>IF(BZ7="","",IF(BZ7="-","【-】","【"&amp;SUBSTITUTE(TEXT(BZ7,"#,##0.00"),"-","△")&amp;"】"))</f>
        <v>【49.51】</v>
      </c>
      <c r="CA6" s="22">
        <f>IF(CA7="",NA(),CA7)</f>
        <v>293.61</v>
      </c>
      <c r="CB6" s="22">
        <f t="shared" ref="CB6:CJ6" si="9">IF(CB7="",NA(),CB7)</f>
        <v>325.81</v>
      </c>
      <c r="CC6" s="22">
        <f t="shared" si="9"/>
        <v>411.14</v>
      </c>
      <c r="CD6" s="22">
        <f t="shared" si="9"/>
        <v>459.94</v>
      </c>
      <c r="CE6" s="22">
        <f t="shared" si="9"/>
        <v>460.12</v>
      </c>
      <c r="CF6" s="22">
        <f t="shared" si="9"/>
        <v>377.72</v>
      </c>
      <c r="CG6" s="22">
        <f t="shared" si="9"/>
        <v>390.47</v>
      </c>
      <c r="CH6" s="22">
        <f t="shared" si="9"/>
        <v>403.61</v>
      </c>
      <c r="CI6" s="22">
        <f t="shared" si="9"/>
        <v>442.82</v>
      </c>
      <c r="CJ6" s="22">
        <f t="shared" si="9"/>
        <v>425.76</v>
      </c>
      <c r="CK6" s="21" t="str">
        <f>IF(CK7="","",IF(CK7="-","【-】","【"&amp;SUBSTITUTE(TEXT(CK7,"#,##0.00"),"-","△")&amp;"】"))</f>
        <v>【317.14】</v>
      </c>
      <c r="CL6" s="22">
        <f>IF(CL7="",NA(),CL7)</f>
        <v>53.55</v>
      </c>
      <c r="CM6" s="22">
        <f t="shared" ref="CM6:CU6" si="10">IF(CM7="",NA(),CM7)</f>
        <v>53.33</v>
      </c>
      <c r="CN6" s="22">
        <f t="shared" si="10"/>
        <v>53.31</v>
      </c>
      <c r="CO6" s="22">
        <f t="shared" si="10"/>
        <v>52.47</v>
      </c>
      <c r="CP6" s="22">
        <f t="shared" si="10"/>
        <v>53.88</v>
      </c>
      <c r="CQ6" s="22">
        <f t="shared" si="10"/>
        <v>48.01</v>
      </c>
      <c r="CR6" s="22">
        <f t="shared" si="10"/>
        <v>49.08</v>
      </c>
      <c r="CS6" s="22">
        <f t="shared" si="10"/>
        <v>51.46</v>
      </c>
      <c r="CT6" s="22">
        <f t="shared" si="10"/>
        <v>51.84</v>
      </c>
      <c r="CU6" s="22">
        <f t="shared" si="10"/>
        <v>52.34</v>
      </c>
      <c r="CV6" s="21" t="str">
        <f>IF(CV7="","",IF(CV7="-","【-】","【"&amp;SUBSTITUTE(TEXT(CV7,"#,##0.00"),"-","△")&amp;"】"))</f>
        <v>【55.00】</v>
      </c>
      <c r="CW6" s="22">
        <f>IF(CW7="",NA(),CW7)</f>
        <v>79.05</v>
      </c>
      <c r="CX6" s="22">
        <f t="shared" ref="CX6:DF6" si="11">IF(CX7="",NA(),CX7)</f>
        <v>85.37</v>
      </c>
      <c r="CY6" s="22">
        <f t="shared" si="11"/>
        <v>82.89</v>
      </c>
      <c r="CZ6" s="22">
        <f t="shared" si="11"/>
        <v>78.86</v>
      </c>
      <c r="DA6" s="22">
        <f t="shared" si="11"/>
        <v>72.989999999999995</v>
      </c>
      <c r="DB6" s="22">
        <f t="shared" si="11"/>
        <v>72.75</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0.39</v>
      </c>
      <c r="EJ6" s="22">
        <f t="shared" si="14"/>
        <v>0.61</v>
      </c>
      <c r="EK6" s="22">
        <f t="shared" si="14"/>
        <v>0.4</v>
      </c>
      <c r="EL6" s="22">
        <f t="shared" si="14"/>
        <v>0.59</v>
      </c>
      <c r="EM6" s="22">
        <f t="shared" si="14"/>
        <v>0.5</v>
      </c>
      <c r="EN6" s="21" t="str">
        <f>IF(EN7="","",IF(EN7="-","【-】","【"&amp;SUBSTITUTE(TEXT(EN7,"#,##0.00"),"-","△")&amp;"】"))</f>
        <v>【0.40】</v>
      </c>
    </row>
    <row r="7" spans="1:144" s="23" customFormat="1" x14ac:dyDescent="0.15">
      <c r="A7" s="15"/>
      <c r="B7" s="24">
        <v>2023</v>
      </c>
      <c r="C7" s="24">
        <v>24503</v>
      </c>
      <c r="D7" s="24">
        <v>47</v>
      </c>
      <c r="E7" s="24">
        <v>1</v>
      </c>
      <c r="F7" s="24">
        <v>0</v>
      </c>
      <c r="G7" s="24">
        <v>0</v>
      </c>
      <c r="H7" s="24" t="s">
        <v>95</v>
      </c>
      <c r="I7" s="24" t="s">
        <v>96</v>
      </c>
      <c r="J7" s="24" t="s">
        <v>97</v>
      </c>
      <c r="K7" s="24" t="s">
        <v>98</v>
      </c>
      <c r="L7" s="24" t="s">
        <v>99</v>
      </c>
      <c r="M7" s="24" t="s">
        <v>100</v>
      </c>
      <c r="N7" s="25" t="s">
        <v>101</v>
      </c>
      <c r="O7" s="25" t="s">
        <v>102</v>
      </c>
      <c r="P7" s="25">
        <v>69.37</v>
      </c>
      <c r="Q7" s="25">
        <v>3080</v>
      </c>
      <c r="R7" s="25">
        <v>2129</v>
      </c>
      <c r="S7" s="25">
        <v>150.77000000000001</v>
      </c>
      <c r="T7" s="25">
        <v>14.12</v>
      </c>
      <c r="U7" s="25">
        <v>1454</v>
      </c>
      <c r="V7" s="25">
        <v>7.64</v>
      </c>
      <c r="W7" s="25">
        <v>190.31</v>
      </c>
      <c r="X7" s="25">
        <v>59.61</v>
      </c>
      <c r="Y7" s="25">
        <v>54.68</v>
      </c>
      <c r="Z7" s="25">
        <v>41.73</v>
      </c>
      <c r="AA7" s="25">
        <v>38.03</v>
      </c>
      <c r="AB7" s="25">
        <v>38.520000000000003</v>
      </c>
      <c r="AC7" s="25">
        <v>75.06</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1310.51</v>
      </c>
      <c r="BF7" s="25">
        <v>1120.0999999999999</v>
      </c>
      <c r="BG7" s="25">
        <v>1121.47</v>
      </c>
      <c r="BH7" s="25">
        <v>1064.02</v>
      </c>
      <c r="BI7" s="25">
        <v>979</v>
      </c>
      <c r="BJ7" s="25">
        <v>1183.92</v>
      </c>
      <c r="BK7" s="25">
        <v>1128.72</v>
      </c>
      <c r="BL7" s="25">
        <v>1125.25</v>
      </c>
      <c r="BM7" s="25">
        <v>1157.05</v>
      </c>
      <c r="BN7" s="25">
        <v>1228.8</v>
      </c>
      <c r="BO7" s="25">
        <v>1045.2</v>
      </c>
      <c r="BP7" s="25">
        <v>53.52</v>
      </c>
      <c r="BQ7" s="25">
        <v>49.98</v>
      </c>
      <c r="BR7" s="25">
        <v>38.25</v>
      </c>
      <c r="BS7" s="25">
        <v>34.950000000000003</v>
      </c>
      <c r="BT7" s="25">
        <v>35.58</v>
      </c>
      <c r="BU7" s="25">
        <v>42.5</v>
      </c>
      <c r="BV7" s="25">
        <v>41.84</v>
      </c>
      <c r="BW7" s="25">
        <v>41.44</v>
      </c>
      <c r="BX7" s="25">
        <v>37.65</v>
      </c>
      <c r="BY7" s="25">
        <v>37.31</v>
      </c>
      <c r="BZ7" s="25">
        <v>49.51</v>
      </c>
      <c r="CA7" s="25">
        <v>293.61</v>
      </c>
      <c r="CB7" s="25">
        <v>325.81</v>
      </c>
      <c r="CC7" s="25">
        <v>411.14</v>
      </c>
      <c r="CD7" s="25">
        <v>459.94</v>
      </c>
      <c r="CE7" s="25">
        <v>460.12</v>
      </c>
      <c r="CF7" s="25">
        <v>377.72</v>
      </c>
      <c r="CG7" s="25">
        <v>390.47</v>
      </c>
      <c r="CH7" s="25">
        <v>403.61</v>
      </c>
      <c r="CI7" s="25">
        <v>442.82</v>
      </c>
      <c r="CJ7" s="25">
        <v>425.76</v>
      </c>
      <c r="CK7" s="25">
        <v>317.14</v>
      </c>
      <c r="CL7" s="25">
        <v>53.55</v>
      </c>
      <c r="CM7" s="25">
        <v>53.33</v>
      </c>
      <c r="CN7" s="25">
        <v>53.31</v>
      </c>
      <c r="CO7" s="25">
        <v>52.47</v>
      </c>
      <c r="CP7" s="25">
        <v>53.88</v>
      </c>
      <c r="CQ7" s="25">
        <v>48.01</v>
      </c>
      <c r="CR7" s="25">
        <v>49.08</v>
      </c>
      <c r="CS7" s="25">
        <v>51.46</v>
      </c>
      <c r="CT7" s="25">
        <v>51.84</v>
      </c>
      <c r="CU7" s="25">
        <v>52.34</v>
      </c>
      <c r="CV7" s="25">
        <v>55</v>
      </c>
      <c r="CW7" s="25">
        <v>79.05</v>
      </c>
      <c r="CX7" s="25">
        <v>85.37</v>
      </c>
      <c r="CY7" s="25">
        <v>82.89</v>
      </c>
      <c r="CZ7" s="25">
        <v>78.86</v>
      </c>
      <c r="DA7" s="25">
        <v>72.989999999999995</v>
      </c>
      <c r="DB7" s="25">
        <v>72.75</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0.39</v>
      </c>
      <c r="EJ7" s="25">
        <v>0.61</v>
      </c>
      <c r="EK7" s="25">
        <v>0.4</v>
      </c>
      <c r="EL7" s="25">
        <v>0.59</v>
      </c>
      <c r="EM7" s="25">
        <v>0.5</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108</v>
      </c>
    </row>
    <row r="12" spans="1:144" x14ac:dyDescent="0.15">
      <c r="B12">
        <v>1</v>
      </c>
      <c r="C12">
        <v>1</v>
      </c>
      <c r="D12">
        <v>1</v>
      </c>
      <c r="E12">
        <v>1</v>
      </c>
      <c r="F12">
        <v>1</v>
      </c>
      <c r="G12" t="s">
        <v>109</v>
      </c>
    </row>
    <row r="13" spans="1:144" x14ac:dyDescent="0.15">
      <c r="B13" t="s">
        <v>110</v>
      </c>
      <c r="C13" t="s">
        <v>110</v>
      </c>
      <c r="D13" t="s">
        <v>110</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　真大</cp:lastModifiedBy>
  <dcterms:created xsi:type="dcterms:W3CDTF">2025-01-24T06:39:26Z</dcterms:created>
  <dcterms:modified xsi:type="dcterms:W3CDTF">2025-02-14T04:34:12Z</dcterms:modified>
  <cp:category/>
</cp:coreProperties>
</file>