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7"/>
  <workbookPr/>
  <mc:AlternateContent xmlns:mc="http://schemas.openxmlformats.org/markup-compatibility/2006">
    <mc:Choice Requires="x15">
      <x15ac:absPath xmlns:x15ac="http://schemas.microsoft.com/office/spreadsheetml/2010/11/ac" url="\\anthad\home\home1\kn374\Desktop\R7.01.22_【★0205〆】【県市町村課】公営企業に係る経営比較分析表（令和5年度決算）の分析等について（依頼）\R7.01.22_【★0205〆】【県市町村課】公営企業に係る経営比較分析表（令和5年度決算）の分析等について（依頼）\R5年度-経営比較分析表\建設課\"/>
    </mc:Choice>
  </mc:AlternateContent>
  <xr:revisionPtr revIDLastSave="0" documentId="13_ncr:1_{EF1968DB-9289-4CBA-A2F3-4CE0D41ED2EF}" xr6:coauthVersionLast="36" xr6:coauthVersionMax="36" xr10:uidLastSave="{00000000-0000-0000-0000-000000000000}"/>
  <workbookProtection workbookAlgorithmName="SHA-512" workbookHashValue="fNtYeKpfFHk1mRLxWFj1KUNlxcgJHaXAlToR6MHTIq5beavvIM3WHdviIC3CXjT/ERJ/uEhpaa7thYOFGs3h3g==" workbookSaltValue="3oBdJ6P8C6ZaezCfz4Mz4w==" workbookSpinCount="100000" lockStructure="1"/>
  <bookViews>
    <workbookView xWindow="0" yWindow="0" windowWidth="23040" windowHeight="921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AL8" i="4" s="1"/>
  <c r="R6" i="5"/>
  <c r="AD10" i="4" s="1"/>
  <c r="Q6" i="5"/>
  <c r="W10" i="4" s="1"/>
  <c r="P6" i="5"/>
  <c r="P10" i="4" s="1"/>
  <c r="O6" i="5"/>
  <c r="I10" i="4" s="1"/>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86" i="4"/>
  <c r="E86" i="4"/>
  <c r="AT10" i="4"/>
  <c r="AL10" i="4"/>
  <c r="P8" i="4"/>
  <c r="I8" i="4"/>
</calcChain>
</file>

<file path=xl/sharedStrings.xml><?xml version="1.0" encoding="utf-8"?>
<sst xmlns="http://schemas.openxmlformats.org/spreadsheetml/2006/main" count="236" uniqueCount="121">
  <si>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</si>
  <si>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</si>
  <si>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</si>
  <si>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</si>
  <si>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</si>
  <si>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</si>
  <si>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</si>
  <si>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</si>
  <si>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</si>
  <si>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</si>
  <si>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</si>
  <si>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</si>
  <si>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</si>
  <si>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</si>
  <si>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</si>
  <si>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</si>
  <si>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</si>
  <si>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</si>
  <si>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</si>
  <si>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</si>
  <si>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</si>
  <si>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</si>
  <si>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</si>
  <si>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</si>
  <si>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</si>
  <si>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</si>
  <si>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</si>
  <si>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</si>
  <si>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</si>
  <si>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</si>
  <si>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</si>
  <si>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</si>
  <si>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</si>
  <si>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</si>
  <si>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</si>
  <si>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</si>
  <si>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</si>
  <si>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</si>
  <si>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</si>
  <si>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</si>
  <si>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</si>
  <si>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</si>
  <si>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</si>
  <si>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</si>
  <si>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</si>
  <si>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</si>
  <si>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</si>
  <si>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</si>
  <si>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</si>
  <si>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</si>
  <si>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</si>
  <si>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</si>
  <si>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</si>
  <si>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</si>
  <si>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</si>
  <si>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</si>
  <si>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</si>
  <si>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</si>
  <si>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</si>
  <si>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</si>
  <si>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</si>
  <si>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</si>
  <si>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</si>
  <si>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</si>
  <si>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</si>
  <si>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</si>
  <si>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</si>
  <si>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</si>
  <si>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</si>
  <si>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</si>
  <si>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</si>
  <si>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</si>
  <si>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</si>
  <si>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</si>
  <si>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</si>
  <si>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</si>
  <si>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</si>
  <si>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</si>
  <si>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</si>
  <si>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</si>
  <si>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</si>
  <si>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</si>
  <si>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</si>
  <si>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</si>
  <si>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</si>
  <si>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</si>
  <si>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</si>
  <si>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</si>
  <si>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</si>
  <si>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</si>
  <si>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</si>
  <si>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</si>
  <si>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</si>
  <si>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</si>
  <si>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</si>
  <si>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</si>
  <si>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</si>
  <si>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</si>
  <si>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南部町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</si>
  <si>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</si>
  <si>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</si>
  <si>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</si>
  <si>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</si>
  <si>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</si>
  <si>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</si>
  <si>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</si>
  <si>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</si>
  <si>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</si>
  <si>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</si>
  <si>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</si>
  <si>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</si>
  <si>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</si>
  <si>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</si>
  <si>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</si>
  <si>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</si>
  <si>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"R"dd</t>
    <phoneticPr fontId="4"/>
  </si>
  <si>
    <t>"R"dd</t>
    <phoneticPr fontId="4"/>
  </si>
  <si>
    <t>←書式設定</t>
    <rPh sb="1" eb="3">
      <t>ショシキ</t>
    </rPh>
    <rPh sb="3" eb="5">
      <t>セッテイ</t>
    </rPh>
    <phoneticPr fontId="4"/>
  </si>
  <si>
    <t>　管渠改善率については、現在低い水準である。
　耐用年数を超える管渠は、数十年後先であり、定期点検等により更新が必要な管渠は特に見当たらない。
　しかし、処理場機械電気設備及びマンホールポンプについては、水処理の過程において一部不具合が生じたことから、更新をしている。
　今後は、耐用年数を超え老朽化していく施設がさらに増加すると想定されるため、機能診断及び最適整備構想による効率的な調査点検、適正な維持管理運営が必要である。</t>
    <rPh sb="1" eb="3">
      <t>カンキョ</t>
    </rPh>
    <rPh sb="3" eb="5">
      <t>カイゼン</t>
    </rPh>
    <rPh sb="5" eb="6">
      <t>リツ</t>
    </rPh>
    <rPh sb="12" eb="14">
      <t>ゲンザイ</t>
    </rPh>
    <rPh sb="14" eb="15">
      <t>ヒク</t>
    </rPh>
    <rPh sb="16" eb="18">
      <t>スイジュン</t>
    </rPh>
    <rPh sb="24" eb="26">
      <t>タイヨウ</t>
    </rPh>
    <rPh sb="26" eb="28">
      <t>ネンスウ</t>
    </rPh>
    <rPh sb="29" eb="30">
      <t>コ</t>
    </rPh>
    <rPh sb="32" eb="34">
      <t>カンキョ</t>
    </rPh>
    <rPh sb="36" eb="37">
      <t>スウ</t>
    </rPh>
    <rPh sb="37" eb="39">
      <t>ジュウネン</t>
    </rPh>
    <rPh sb="39" eb="40">
      <t>ゴ</t>
    </rPh>
    <rPh sb="40" eb="41">
      <t>サキ</t>
    </rPh>
    <rPh sb="45" eb="47">
      <t>テイキ</t>
    </rPh>
    <rPh sb="47" eb="49">
      <t>テンケン</t>
    </rPh>
    <rPh sb="49" eb="50">
      <t>トウ</t>
    </rPh>
    <rPh sb="53" eb="55">
      <t>コウシン</t>
    </rPh>
    <rPh sb="56" eb="58">
      <t>ヒツヨウ</t>
    </rPh>
    <rPh sb="59" eb="61">
      <t>カンキョ</t>
    </rPh>
    <rPh sb="62" eb="63">
      <t>トク</t>
    </rPh>
    <rPh sb="64" eb="66">
      <t>ミア</t>
    </rPh>
    <rPh sb="77" eb="79">
      <t>ショリ</t>
    </rPh>
    <rPh sb="79" eb="80">
      <t>ジョウ</t>
    </rPh>
    <rPh sb="80" eb="82">
      <t>キカイ</t>
    </rPh>
    <rPh sb="82" eb="84">
      <t>デンキ</t>
    </rPh>
    <rPh sb="84" eb="86">
      <t>セツビ</t>
    </rPh>
    <rPh sb="86" eb="87">
      <t>オヨ</t>
    </rPh>
    <rPh sb="102" eb="103">
      <t>ミズ</t>
    </rPh>
    <rPh sb="103" eb="105">
      <t>ショリ</t>
    </rPh>
    <rPh sb="106" eb="108">
      <t>カテイ</t>
    </rPh>
    <rPh sb="112" eb="114">
      <t>イチブ</t>
    </rPh>
    <rPh sb="114" eb="117">
      <t>フグアイ</t>
    </rPh>
    <rPh sb="118" eb="119">
      <t>ショウ</t>
    </rPh>
    <rPh sb="126" eb="128">
      <t>コウシン</t>
    </rPh>
    <rPh sb="136" eb="138">
      <t>コンゴ</t>
    </rPh>
    <rPh sb="140" eb="144">
      <t>タイヨウネンスウ</t>
    </rPh>
    <rPh sb="145" eb="146">
      <t>コ</t>
    </rPh>
    <rPh sb="147" eb="150">
      <t>ロウキュウカ</t>
    </rPh>
    <rPh sb="154" eb="156">
      <t>シセツ</t>
    </rPh>
    <rPh sb="160" eb="162">
      <t>ゾウカ</t>
    </rPh>
    <rPh sb="165" eb="167">
      <t>ソウテイ</t>
    </rPh>
    <rPh sb="173" eb="175">
      <t>キノウ</t>
    </rPh>
    <rPh sb="175" eb="177">
      <t>シンダン</t>
    </rPh>
    <rPh sb="177" eb="178">
      <t>オヨ</t>
    </rPh>
    <rPh sb="179" eb="181">
      <t>サイテキ</t>
    </rPh>
    <rPh sb="181" eb="183">
      <t>セイビ</t>
    </rPh>
    <rPh sb="183" eb="185">
      <t>コウソウ</t>
    </rPh>
    <rPh sb="188" eb="191">
      <t>コウリツテキ</t>
    </rPh>
    <rPh sb="192" eb="196">
      <t>チョウサテンケン</t>
    </rPh>
    <rPh sb="197" eb="199">
      <t>テキセイ</t>
    </rPh>
    <rPh sb="200" eb="206">
      <t>イジカンリウンエイ</t>
    </rPh>
    <rPh sb="207" eb="209">
      <t>ヒツヨウ</t>
    </rPh>
    <phoneticPr fontId="4"/>
  </si>
  <si>
    <r>
      <t>　</t>
    </r>
    <r>
      <rPr>
        <sz val="11"/>
        <rFont val="ＭＳ ゴシック"/>
        <family val="3"/>
        <charset val="128"/>
      </rPr>
      <t>収益的収支比率については、前年度と比較して改善傾向にあるが、人口減少による料金収入の低迷と排水処理施設管理費用の増加により、料金収入のみでは賄い切れず、他会計繰入金に依存している状況である。</t>
    </r>
    <r>
      <rPr>
        <sz val="11"/>
        <color rgb="FFFF0000"/>
        <rFont val="ＭＳ ゴシック"/>
        <family val="3"/>
        <charset val="128"/>
      </rPr>
      <t xml:space="preserve">
　</t>
    </r>
    <r>
      <rPr>
        <sz val="11"/>
        <rFont val="ＭＳ ゴシック"/>
        <family val="3"/>
        <charset val="128"/>
      </rPr>
      <t>経費回収率及び汚水処理原価についても、前年度と比較して改善傾向にあり、全国平均値や類似団体平均値と数値的に近づいた。
　施設利用率及び水洗化率については、横ばいで推移しており、平均値を下回っている状況にある。</t>
    </r>
    <r>
      <rPr>
        <sz val="11"/>
        <color rgb="FFFF0000"/>
        <rFont val="ＭＳ ゴシック"/>
        <family val="3"/>
        <charset val="128"/>
      </rPr>
      <t xml:space="preserve">
　</t>
    </r>
    <r>
      <rPr>
        <sz val="11"/>
        <rFont val="ＭＳ ゴシック"/>
        <family val="3"/>
        <charset val="128"/>
      </rPr>
      <t>経営を安定させるためには、下水道加入促進や使用料金改定（増額等）の検討、適正な維持管理運営による汚水処理原価の抑制、施設利用率の向上を目標に長期的に収支の均衡を図っていくことが求められる。</t>
    </r>
    <r>
      <rPr>
        <sz val="11"/>
        <color rgb="FFFF0000"/>
        <rFont val="ＭＳ ゴシック"/>
        <family val="3"/>
        <charset val="128"/>
      </rPr>
      <t xml:space="preserve">
　</t>
    </r>
    <rPh sb="1" eb="4">
      <t>シュウエキテキ</t>
    </rPh>
    <rPh sb="4" eb="6">
      <t>シュウシ</t>
    </rPh>
    <rPh sb="6" eb="8">
      <t>ヒリツ</t>
    </rPh>
    <rPh sb="14" eb="17">
      <t>ゼンネンド</t>
    </rPh>
    <rPh sb="18" eb="20">
      <t>ヒカク</t>
    </rPh>
    <rPh sb="22" eb="24">
      <t>カイゼン</t>
    </rPh>
    <rPh sb="24" eb="26">
      <t>ケイコウ</t>
    </rPh>
    <rPh sb="31" eb="33">
      <t>ジンコウ</t>
    </rPh>
    <rPh sb="33" eb="35">
      <t>ゲンショウ</t>
    </rPh>
    <rPh sb="38" eb="40">
      <t>リョウキン</t>
    </rPh>
    <rPh sb="40" eb="42">
      <t>シュウニュウ</t>
    </rPh>
    <rPh sb="43" eb="45">
      <t>テイメイ</t>
    </rPh>
    <rPh sb="46" eb="48">
      <t>ハイスイ</t>
    </rPh>
    <rPh sb="48" eb="50">
      <t>ショリ</t>
    </rPh>
    <rPh sb="50" eb="52">
      <t>シセツ</t>
    </rPh>
    <rPh sb="52" eb="54">
      <t>カンリ</t>
    </rPh>
    <rPh sb="54" eb="56">
      <t>ヒヨウ</t>
    </rPh>
    <rPh sb="57" eb="59">
      <t>ゾウカ</t>
    </rPh>
    <rPh sb="63" eb="65">
      <t>リョウキン</t>
    </rPh>
    <rPh sb="65" eb="67">
      <t>シュウニュウ</t>
    </rPh>
    <rPh sb="71" eb="72">
      <t>マカナ</t>
    </rPh>
    <rPh sb="73" eb="74">
      <t>キ</t>
    </rPh>
    <rPh sb="77" eb="83">
      <t>タカイケイクリイレキン</t>
    </rPh>
    <rPh sb="84" eb="86">
      <t>イゾン</t>
    </rPh>
    <rPh sb="90" eb="92">
      <t>ジョウキョウ</t>
    </rPh>
    <rPh sb="98" eb="100">
      <t>ケイヒ</t>
    </rPh>
    <rPh sb="100" eb="102">
      <t>カイシュウ</t>
    </rPh>
    <rPh sb="102" eb="103">
      <t>リツ</t>
    </rPh>
    <rPh sb="103" eb="104">
      <t>オヨ</t>
    </rPh>
    <rPh sb="105" eb="107">
      <t>オスイ</t>
    </rPh>
    <rPh sb="107" eb="109">
      <t>ショリ</t>
    </rPh>
    <rPh sb="109" eb="111">
      <t>ゲンカ</t>
    </rPh>
    <rPh sb="117" eb="120">
      <t>ゼンネンド</t>
    </rPh>
    <rPh sb="121" eb="123">
      <t>ヒカク</t>
    </rPh>
    <rPh sb="125" eb="129">
      <t>カイゼンケイコウ</t>
    </rPh>
    <rPh sb="133" eb="135">
      <t>ゼンコク</t>
    </rPh>
    <rPh sb="135" eb="138">
      <t>ヘイキンチ</t>
    </rPh>
    <rPh sb="139" eb="143">
      <t>ルイジダンタイ</t>
    </rPh>
    <rPh sb="143" eb="146">
      <t>ヘイキンチ</t>
    </rPh>
    <rPh sb="147" eb="150">
      <t>スウチテキ</t>
    </rPh>
    <rPh sb="151" eb="152">
      <t>チカ</t>
    </rPh>
    <rPh sb="158" eb="160">
      <t>シセツ</t>
    </rPh>
    <rPh sb="160" eb="162">
      <t>リヨウ</t>
    </rPh>
    <rPh sb="162" eb="163">
      <t>リツ</t>
    </rPh>
    <rPh sb="163" eb="164">
      <t>オヨ</t>
    </rPh>
    <rPh sb="165" eb="168">
      <t>スイセンカ</t>
    </rPh>
    <rPh sb="168" eb="169">
      <t>リツ</t>
    </rPh>
    <rPh sb="175" eb="176">
      <t>ヨコ</t>
    </rPh>
    <rPh sb="179" eb="181">
      <t>スイイ</t>
    </rPh>
    <rPh sb="186" eb="189">
      <t>ヘイキンチ</t>
    </rPh>
    <rPh sb="190" eb="192">
      <t>シタマワ</t>
    </rPh>
    <rPh sb="196" eb="198">
      <t>ジョウキョウ</t>
    </rPh>
    <rPh sb="204" eb="206">
      <t>ケイエイ</t>
    </rPh>
    <rPh sb="207" eb="209">
      <t>アンテイ</t>
    </rPh>
    <rPh sb="217" eb="220">
      <t>ゲスイドウ</t>
    </rPh>
    <rPh sb="220" eb="222">
      <t>カニュウ</t>
    </rPh>
    <rPh sb="222" eb="224">
      <t>ソクシン</t>
    </rPh>
    <rPh sb="225" eb="228">
      <t>シヨウリョウ</t>
    </rPh>
    <rPh sb="228" eb="229">
      <t>キン</t>
    </rPh>
    <rPh sb="229" eb="231">
      <t>カイテイ</t>
    </rPh>
    <rPh sb="232" eb="234">
      <t>ゾウガク</t>
    </rPh>
    <rPh sb="234" eb="235">
      <t>トウ</t>
    </rPh>
    <rPh sb="237" eb="239">
      <t>ケントウ</t>
    </rPh>
    <rPh sb="240" eb="242">
      <t>テキセイ</t>
    </rPh>
    <rPh sb="243" eb="245">
      <t>イジ</t>
    </rPh>
    <rPh sb="245" eb="247">
      <t>カンリ</t>
    </rPh>
    <rPh sb="247" eb="249">
      <t>ウンエイ</t>
    </rPh>
    <rPh sb="252" eb="254">
      <t>オスイ</t>
    </rPh>
    <rPh sb="254" eb="256">
      <t>ショリ</t>
    </rPh>
    <rPh sb="256" eb="258">
      <t>ゲンカ</t>
    </rPh>
    <rPh sb="259" eb="261">
      <t>ヨクセイ</t>
    </rPh>
    <rPh sb="262" eb="264">
      <t>シセツ</t>
    </rPh>
    <rPh sb="264" eb="266">
      <t>リヨウ</t>
    </rPh>
    <rPh sb="266" eb="267">
      <t>リツ</t>
    </rPh>
    <rPh sb="268" eb="270">
      <t>コウジョウ</t>
    </rPh>
    <rPh sb="271" eb="273">
      <t>モクヒョウ</t>
    </rPh>
    <rPh sb="274" eb="277">
      <t>チョウキテキ</t>
    </rPh>
    <rPh sb="278" eb="280">
      <t>シュウシ</t>
    </rPh>
    <rPh sb="281" eb="283">
      <t>キンコウ</t>
    </rPh>
    <rPh sb="284" eb="285">
      <t>ハカ</t>
    </rPh>
    <rPh sb="292" eb="293">
      <t>モト</t>
    </rPh>
    <phoneticPr fontId="4"/>
  </si>
  <si>
    <t>　施設利用率、水洗化率の平均値を下回っているのは、人口減少と加入者の低迷が主な要因と考える。
　また、排水処理施設の経年の稼働により修繕費が増加傾向にあり、他会計繰入金に依存している状況である。
　今後は、下水道への加入促進による接続率の向上、下水道使用料の見直し、機能診断及び最適整備構想による効率的な調査点検、適正な維持管理運営により、平均値に近づけていけるよう努め、また、地方公営企業会計を行うことにより、資産や収支の状況をより精緻な数値で把握して健全で効率的な事業経営に努める必要がある。</t>
    <rPh sb="1" eb="3">
      <t>シセツ</t>
    </rPh>
    <rPh sb="3" eb="6">
      <t>リヨウリツ</t>
    </rPh>
    <rPh sb="7" eb="10">
      <t>スイセンカ</t>
    </rPh>
    <rPh sb="10" eb="11">
      <t>リツ</t>
    </rPh>
    <rPh sb="12" eb="15">
      <t>ヘイキンチ</t>
    </rPh>
    <rPh sb="16" eb="17">
      <t>シタ</t>
    </rPh>
    <rPh sb="17" eb="18">
      <t>マワ</t>
    </rPh>
    <rPh sb="25" eb="27">
      <t>ジンコウ</t>
    </rPh>
    <rPh sb="27" eb="29">
      <t>ゲンショウ</t>
    </rPh>
    <rPh sb="30" eb="33">
      <t>カニュウシャ</t>
    </rPh>
    <rPh sb="34" eb="36">
      <t>テイメイ</t>
    </rPh>
    <rPh sb="37" eb="38">
      <t>オモ</t>
    </rPh>
    <rPh sb="39" eb="41">
      <t>ヨウイン</t>
    </rPh>
    <rPh sb="42" eb="43">
      <t>カンガ</t>
    </rPh>
    <rPh sb="51" eb="53">
      <t>ハイスイ</t>
    </rPh>
    <rPh sb="53" eb="55">
      <t>ショリ</t>
    </rPh>
    <rPh sb="55" eb="57">
      <t>シセツ</t>
    </rPh>
    <rPh sb="58" eb="60">
      <t>ケイネン</t>
    </rPh>
    <rPh sb="61" eb="63">
      <t>カドウ</t>
    </rPh>
    <rPh sb="66" eb="68">
      <t>シュウゼン</t>
    </rPh>
    <rPh sb="68" eb="69">
      <t>ヒ</t>
    </rPh>
    <rPh sb="70" eb="72">
      <t>ゾウカ</t>
    </rPh>
    <rPh sb="72" eb="74">
      <t>ケイコウ</t>
    </rPh>
    <rPh sb="78" eb="79">
      <t>タ</t>
    </rPh>
    <rPh sb="79" eb="81">
      <t>カイケイ</t>
    </rPh>
    <rPh sb="81" eb="84">
      <t>クリイレキン</t>
    </rPh>
    <rPh sb="85" eb="87">
      <t>イゾン</t>
    </rPh>
    <rPh sb="91" eb="93">
      <t>ジョウキョウ</t>
    </rPh>
    <rPh sb="99" eb="101">
      <t>コンゴ</t>
    </rPh>
    <rPh sb="103" eb="106">
      <t>ゲスイドウ</t>
    </rPh>
    <rPh sb="108" eb="110">
      <t>カニュウ</t>
    </rPh>
    <rPh sb="110" eb="112">
      <t>ソクシン</t>
    </rPh>
    <rPh sb="115" eb="118">
      <t>セツゾクリツ</t>
    </rPh>
    <rPh sb="119" eb="121">
      <t>コウジョウ</t>
    </rPh>
    <rPh sb="122" eb="125">
      <t>ゲスイドウ</t>
    </rPh>
    <rPh sb="125" eb="128">
      <t>シヨウリョウ</t>
    </rPh>
    <rPh sb="129" eb="131">
      <t>ミナオ</t>
    </rPh>
    <rPh sb="133" eb="135">
      <t>キノウ</t>
    </rPh>
    <rPh sb="135" eb="137">
      <t>シンダン</t>
    </rPh>
    <rPh sb="137" eb="138">
      <t>オヨ</t>
    </rPh>
    <rPh sb="139" eb="141">
      <t>サイテキ</t>
    </rPh>
    <rPh sb="141" eb="143">
      <t>セイビ</t>
    </rPh>
    <rPh sb="143" eb="145">
      <t>コウソウ</t>
    </rPh>
    <rPh sb="148" eb="151">
      <t>コウリツテキ</t>
    </rPh>
    <rPh sb="152" eb="156">
      <t>チョウサテンケン</t>
    </rPh>
    <rPh sb="157" eb="159">
      <t>テキセイ</t>
    </rPh>
    <rPh sb="160" eb="166">
      <t>イジカンリウンエイ</t>
    </rPh>
    <rPh sb="170" eb="173">
      <t>ヘイキンチ</t>
    </rPh>
    <rPh sb="174" eb="175">
      <t>チカ</t>
    </rPh>
    <rPh sb="183" eb="184">
      <t>ツト</t>
    </rPh>
    <rPh sb="189" eb="197">
      <t>チホウコウエイキギョウカイケイ</t>
    </rPh>
    <rPh sb="198" eb="199">
      <t>オコナ</t>
    </rPh>
    <rPh sb="206" eb="208">
      <t>シサン</t>
    </rPh>
    <rPh sb="209" eb="211">
      <t>シュウシ</t>
    </rPh>
    <rPh sb="212" eb="214">
      <t>ジョウキョウ</t>
    </rPh>
    <rPh sb="217" eb="219">
      <t>セイチ</t>
    </rPh>
    <rPh sb="220" eb="222">
      <t>スウチ</t>
    </rPh>
    <rPh sb="223" eb="225">
      <t>ハアク</t>
    </rPh>
    <rPh sb="227" eb="229">
      <t>ケンゼン</t>
    </rPh>
    <rPh sb="230" eb="233">
      <t>コウリツテキ</t>
    </rPh>
    <rPh sb="234" eb="238">
      <t>ジギョウケイエイ</t>
    </rPh>
    <rPh sb="239" eb="240">
      <t>ツト</t>
    </rPh>
    <rPh sb="242" eb="244">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</si>
</sst>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rgb="FFFF0000"/>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16" fillId="0" borderId="6"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C9F-4093-9ED6-A1DAC5DA28FF}"/>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0.25</c:v>
                </c:pt>
                <c:pt idx="2">
                  <c:v>0.05</c:v>
                </c:pt>
                <c:pt idx="3">
                  <c:v>0.03</c:v>
                </c:pt>
                <c:pt idx="4">
                  <c:v>0.03</c:v>
                </c:pt>
              </c:numCache>
            </c:numRef>
          </c:val>
          <c:smooth val="0"/>
          <c:extLst>
            <c:ext xmlns:c16="http://schemas.microsoft.com/office/drawing/2014/chart" uri="{C3380CC4-5D6E-409C-BE32-E72D297353CC}">
              <c16:uniqueId val="{00000001-CC9F-4093-9ED6-A1DAC5DA28FF}"/>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35.15</c:v>
                </c:pt>
                <c:pt idx="1">
                  <c:v>37.22</c:v>
                </c:pt>
                <c:pt idx="2">
                  <c:v>37.01</c:v>
                </c:pt>
                <c:pt idx="3">
                  <c:v>36.85</c:v>
                </c:pt>
                <c:pt idx="4">
                  <c:v>38.42</c:v>
                </c:pt>
              </c:numCache>
            </c:numRef>
          </c:val>
          <c:extLst>
            <c:ext xmlns:c16="http://schemas.microsoft.com/office/drawing/2014/chart" uri="{C3380CC4-5D6E-409C-BE32-E72D297353CC}">
              <c16:uniqueId val="{00000000-908E-4A88-B920-303DEC87FAA6}"/>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50.14</c:v>
                </c:pt>
                <c:pt idx="1">
                  <c:v>54.83</c:v>
                </c:pt>
                <c:pt idx="2">
                  <c:v>66.53</c:v>
                </c:pt>
                <c:pt idx="3">
                  <c:v>52.35</c:v>
                </c:pt>
                <c:pt idx="4">
                  <c:v>46.25</c:v>
                </c:pt>
              </c:numCache>
            </c:numRef>
          </c:val>
          <c:smooth val="0"/>
          <c:extLst>
            <c:ext xmlns:c16="http://schemas.microsoft.com/office/drawing/2014/chart" uri="{C3380CC4-5D6E-409C-BE32-E72D297353CC}">
              <c16:uniqueId val="{00000001-908E-4A88-B920-303DEC87FAA6}"/>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65.849999999999994</c:v>
                </c:pt>
                <c:pt idx="1">
                  <c:v>66.58</c:v>
                </c:pt>
                <c:pt idx="2">
                  <c:v>66.67</c:v>
                </c:pt>
                <c:pt idx="3">
                  <c:v>67.88</c:v>
                </c:pt>
                <c:pt idx="4">
                  <c:v>66.709999999999994</c:v>
                </c:pt>
              </c:numCache>
            </c:numRef>
          </c:val>
          <c:extLst>
            <c:ext xmlns:c16="http://schemas.microsoft.com/office/drawing/2014/chart" uri="{C3380CC4-5D6E-409C-BE32-E72D297353CC}">
              <c16:uniqueId val="{00000000-5A19-4B0E-A495-F5DA7F46CD78}"/>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84.98</c:v>
                </c:pt>
                <c:pt idx="1">
                  <c:v>84.7</c:v>
                </c:pt>
                <c:pt idx="2">
                  <c:v>84.67</c:v>
                </c:pt>
                <c:pt idx="3">
                  <c:v>84.39</c:v>
                </c:pt>
                <c:pt idx="4">
                  <c:v>83.96</c:v>
                </c:pt>
              </c:numCache>
            </c:numRef>
          </c:val>
          <c:smooth val="0"/>
          <c:extLst>
            <c:ext xmlns:c16="http://schemas.microsoft.com/office/drawing/2014/chart" uri="{C3380CC4-5D6E-409C-BE32-E72D297353CC}">
              <c16:uniqueId val="{00000001-5A19-4B0E-A495-F5DA7F46CD78}"/>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98.95</c:v>
                </c:pt>
                <c:pt idx="1">
                  <c:v>98.7</c:v>
                </c:pt>
                <c:pt idx="2">
                  <c:v>98.11</c:v>
                </c:pt>
                <c:pt idx="3">
                  <c:v>98.32</c:v>
                </c:pt>
                <c:pt idx="4">
                  <c:v>120.12</c:v>
                </c:pt>
              </c:numCache>
            </c:numRef>
          </c:val>
          <c:extLst>
            <c:ext xmlns:c16="http://schemas.microsoft.com/office/drawing/2014/chart" uri="{C3380CC4-5D6E-409C-BE32-E72D297353CC}">
              <c16:uniqueId val="{00000000-567C-4062-8488-CE4766661005}"/>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67C-4062-8488-CE4766661005}"/>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EC1-4BD8-B401-A1BFED945E01}"/>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EC1-4BD8-B401-A1BFED945E01}"/>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4DA-4E5B-AB91-3C6C3EC1CF1C}"/>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4DA-4E5B-AB91-3C6C3EC1CF1C}"/>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E6D-4DFB-B14D-6A3B50E0A599}"/>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E6D-4DFB-B14D-6A3B50E0A599}"/>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D38-41A9-91EF-C7443810E84D}"/>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D38-41A9-91EF-C7443810E84D}"/>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255.42</c:v>
                </c:pt>
                <c:pt idx="1">
                  <c:v>230.88</c:v>
                </c:pt>
                <c:pt idx="2">
                  <c:v>230.73</c:v>
                </c:pt>
                <c:pt idx="3" formatCode="#,##0.00;&quot;△&quot;#,##0.00">
                  <c:v>0</c:v>
                </c:pt>
                <c:pt idx="4" formatCode="#,##0.00;&quot;△&quot;#,##0.00">
                  <c:v>0</c:v>
                </c:pt>
              </c:numCache>
            </c:numRef>
          </c:val>
          <c:extLst>
            <c:ext xmlns:c16="http://schemas.microsoft.com/office/drawing/2014/chart" uri="{C3380CC4-5D6E-409C-BE32-E72D297353CC}">
              <c16:uniqueId val="{00000000-A6F6-4F86-89E0-F495625D8952}"/>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826.83</c:v>
                </c:pt>
                <c:pt idx="1">
                  <c:v>867.83</c:v>
                </c:pt>
                <c:pt idx="2">
                  <c:v>791.76</c:v>
                </c:pt>
                <c:pt idx="3">
                  <c:v>900.82</c:v>
                </c:pt>
                <c:pt idx="4">
                  <c:v>839.21</c:v>
                </c:pt>
              </c:numCache>
            </c:numRef>
          </c:val>
          <c:smooth val="0"/>
          <c:extLst>
            <c:ext xmlns:c16="http://schemas.microsoft.com/office/drawing/2014/chart" uri="{C3380CC4-5D6E-409C-BE32-E72D297353CC}">
              <c16:uniqueId val="{00000001-A6F6-4F86-89E0-F495625D8952}"/>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45.31</c:v>
                </c:pt>
                <c:pt idx="1">
                  <c:v>40.94</c:v>
                </c:pt>
                <c:pt idx="2">
                  <c:v>51.56</c:v>
                </c:pt>
                <c:pt idx="3">
                  <c:v>26.34</c:v>
                </c:pt>
                <c:pt idx="4">
                  <c:v>54.37</c:v>
                </c:pt>
              </c:numCache>
            </c:numRef>
          </c:val>
          <c:extLst>
            <c:ext xmlns:c16="http://schemas.microsoft.com/office/drawing/2014/chart" uri="{C3380CC4-5D6E-409C-BE32-E72D297353CC}">
              <c16:uniqueId val="{00000000-1C69-48CD-A829-A7AACA5731D0}"/>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57.31</c:v>
                </c:pt>
                <c:pt idx="1">
                  <c:v>57.08</c:v>
                </c:pt>
                <c:pt idx="2">
                  <c:v>56.26</c:v>
                </c:pt>
                <c:pt idx="3">
                  <c:v>52.94</c:v>
                </c:pt>
                <c:pt idx="4">
                  <c:v>52.05</c:v>
                </c:pt>
              </c:numCache>
            </c:numRef>
          </c:val>
          <c:smooth val="0"/>
          <c:extLst>
            <c:ext xmlns:c16="http://schemas.microsoft.com/office/drawing/2014/chart" uri="{C3380CC4-5D6E-409C-BE32-E72D297353CC}">
              <c16:uniqueId val="{00000001-1C69-48CD-A829-A7AACA5731D0}"/>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302.75</c:v>
                </c:pt>
                <c:pt idx="1">
                  <c:v>343.59</c:v>
                </c:pt>
                <c:pt idx="2">
                  <c:v>274.37</c:v>
                </c:pt>
                <c:pt idx="3">
                  <c:v>535.69000000000005</c:v>
                </c:pt>
                <c:pt idx="4">
                  <c:v>249.62</c:v>
                </c:pt>
              </c:numCache>
            </c:numRef>
          </c:val>
          <c:extLst>
            <c:ext xmlns:c16="http://schemas.microsoft.com/office/drawing/2014/chart" uri="{C3380CC4-5D6E-409C-BE32-E72D297353CC}">
              <c16:uniqueId val="{00000000-A0C2-4435-B431-E7AEE6190C7D}"/>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273.52</c:v>
                </c:pt>
                <c:pt idx="1">
                  <c:v>274.99</c:v>
                </c:pt>
                <c:pt idx="2">
                  <c:v>282.08999999999997</c:v>
                </c:pt>
                <c:pt idx="3">
                  <c:v>303.27999999999997</c:v>
                </c:pt>
                <c:pt idx="4">
                  <c:v>301.86</c:v>
                </c:pt>
              </c:numCache>
            </c:numRef>
          </c:val>
          <c:smooth val="0"/>
          <c:extLst>
            <c:ext xmlns:c16="http://schemas.microsoft.com/office/drawing/2014/chart" uri="{C3380CC4-5D6E-409C-BE32-E72D297353CC}">
              <c16:uniqueId val="{00000001-A0C2-4435-B431-E7AEE6190C7D}"/>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【785.10】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Q49" zoomScaleNormal="100" workbookViewId="0">
      <selection activeCell="CA66" sqref="CA6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青森県　南部町</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4" t="str">
        <f>データ!I6</f>
        <v>法非適用</v>
      </c>
      <c r="C8" s="34"/>
      <c r="D8" s="34"/>
      <c r="E8" s="34"/>
      <c r="F8" s="34"/>
      <c r="G8" s="34"/>
      <c r="H8" s="34"/>
      <c r="I8" s="34" t="str">
        <f>データ!J6</f>
        <v>下水道事業</v>
      </c>
      <c r="J8" s="34"/>
      <c r="K8" s="34"/>
      <c r="L8" s="34"/>
      <c r="M8" s="34"/>
      <c r="N8" s="34"/>
      <c r="O8" s="34"/>
      <c r="P8" s="34" t="str">
        <f>データ!K6</f>
        <v>農業集落排水</v>
      </c>
      <c r="Q8" s="34"/>
      <c r="R8" s="34"/>
      <c r="S8" s="34"/>
      <c r="T8" s="34"/>
      <c r="U8" s="34"/>
      <c r="V8" s="34"/>
      <c r="W8" s="34" t="str">
        <f>データ!L6</f>
        <v>F2</v>
      </c>
      <c r="X8" s="34"/>
      <c r="Y8" s="34"/>
      <c r="Z8" s="34"/>
      <c r="AA8" s="34"/>
      <c r="AB8" s="34"/>
      <c r="AC8" s="34"/>
      <c r="AD8" s="35" t="str">
        <f>データ!$M$6</f>
        <v>非設置</v>
      </c>
      <c r="AE8" s="35"/>
      <c r="AF8" s="35"/>
      <c r="AG8" s="35"/>
      <c r="AH8" s="35"/>
      <c r="AI8" s="35"/>
      <c r="AJ8" s="35"/>
      <c r="AK8" s="3"/>
      <c r="AL8" s="36">
        <f>データ!S6</f>
        <v>16543</v>
      </c>
      <c r="AM8" s="36"/>
      <c r="AN8" s="36"/>
      <c r="AO8" s="36"/>
      <c r="AP8" s="36"/>
      <c r="AQ8" s="36"/>
      <c r="AR8" s="36"/>
      <c r="AS8" s="36"/>
      <c r="AT8" s="37">
        <f>データ!T6</f>
        <v>153.12</v>
      </c>
      <c r="AU8" s="37"/>
      <c r="AV8" s="37"/>
      <c r="AW8" s="37"/>
      <c r="AX8" s="37"/>
      <c r="AY8" s="37"/>
      <c r="AZ8" s="37"/>
      <c r="BA8" s="37"/>
      <c r="BB8" s="37">
        <f>データ!U6</f>
        <v>108.04</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7" t="str">
        <f>データ!N6</f>
        <v>-</v>
      </c>
      <c r="C10" s="37"/>
      <c r="D10" s="37"/>
      <c r="E10" s="37"/>
      <c r="F10" s="37"/>
      <c r="G10" s="37"/>
      <c r="H10" s="37"/>
      <c r="I10" s="37" t="str">
        <f>データ!O6</f>
        <v>該当数値なし</v>
      </c>
      <c r="J10" s="37"/>
      <c r="K10" s="37"/>
      <c r="L10" s="37"/>
      <c r="M10" s="37"/>
      <c r="N10" s="37"/>
      <c r="O10" s="37"/>
      <c r="P10" s="37">
        <f>データ!P6</f>
        <v>34.340000000000003</v>
      </c>
      <c r="Q10" s="37"/>
      <c r="R10" s="37"/>
      <c r="S10" s="37"/>
      <c r="T10" s="37"/>
      <c r="U10" s="37"/>
      <c r="V10" s="37"/>
      <c r="W10" s="37">
        <f>データ!Q6</f>
        <v>90.65</v>
      </c>
      <c r="X10" s="37"/>
      <c r="Y10" s="37"/>
      <c r="Z10" s="37"/>
      <c r="AA10" s="37"/>
      <c r="AB10" s="37"/>
      <c r="AC10" s="37"/>
      <c r="AD10" s="36">
        <f>データ!R6</f>
        <v>2480</v>
      </c>
      <c r="AE10" s="36"/>
      <c r="AF10" s="36"/>
      <c r="AG10" s="36"/>
      <c r="AH10" s="36"/>
      <c r="AI10" s="36"/>
      <c r="AJ10" s="36"/>
      <c r="AK10" s="2"/>
      <c r="AL10" s="36">
        <f>データ!V6</f>
        <v>5636</v>
      </c>
      <c r="AM10" s="36"/>
      <c r="AN10" s="36"/>
      <c r="AO10" s="36"/>
      <c r="AP10" s="36"/>
      <c r="AQ10" s="36"/>
      <c r="AR10" s="36"/>
      <c r="AS10" s="36"/>
      <c r="AT10" s="37">
        <f>データ!W6</f>
        <v>5.17</v>
      </c>
      <c r="AU10" s="37"/>
      <c r="AV10" s="37"/>
      <c r="AW10" s="37"/>
      <c r="AX10" s="37"/>
      <c r="AY10" s="37"/>
      <c r="AZ10" s="37"/>
      <c r="BA10" s="37"/>
      <c r="BB10" s="37">
        <f>データ!X6</f>
        <v>1090.1400000000001</v>
      </c>
      <c r="BC10" s="37"/>
      <c r="BD10" s="37"/>
      <c r="BE10" s="37"/>
      <c r="BF10" s="37"/>
      <c r="BG10" s="37"/>
      <c r="BH10" s="37"/>
      <c r="BI10" s="37"/>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73" t="s">
        <v>119</v>
      </c>
      <c r="BM16" s="74"/>
      <c r="BN16" s="74"/>
      <c r="BO16" s="74"/>
      <c r="BP16" s="74"/>
      <c r="BQ16" s="74"/>
      <c r="BR16" s="74"/>
      <c r="BS16" s="74"/>
      <c r="BT16" s="74"/>
      <c r="BU16" s="74"/>
      <c r="BV16" s="74"/>
      <c r="BW16" s="74"/>
      <c r="BX16" s="74"/>
      <c r="BY16" s="74"/>
      <c r="BZ16" s="75"/>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73"/>
      <c r="BM17" s="74"/>
      <c r="BN17" s="74"/>
      <c r="BO17" s="74"/>
      <c r="BP17" s="74"/>
      <c r="BQ17" s="74"/>
      <c r="BR17" s="74"/>
      <c r="BS17" s="74"/>
      <c r="BT17" s="74"/>
      <c r="BU17" s="74"/>
      <c r="BV17" s="74"/>
      <c r="BW17" s="74"/>
      <c r="BX17" s="74"/>
      <c r="BY17" s="74"/>
      <c r="BZ17" s="75"/>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73"/>
      <c r="BM18" s="74"/>
      <c r="BN18" s="74"/>
      <c r="BO18" s="74"/>
      <c r="BP18" s="74"/>
      <c r="BQ18" s="74"/>
      <c r="BR18" s="74"/>
      <c r="BS18" s="74"/>
      <c r="BT18" s="74"/>
      <c r="BU18" s="74"/>
      <c r="BV18" s="74"/>
      <c r="BW18" s="74"/>
      <c r="BX18" s="74"/>
      <c r="BY18" s="74"/>
      <c r="BZ18" s="75"/>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73"/>
      <c r="BM19" s="74"/>
      <c r="BN19" s="74"/>
      <c r="BO19" s="74"/>
      <c r="BP19" s="74"/>
      <c r="BQ19" s="74"/>
      <c r="BR19" s="74"/>
      <c r="BS19" s="74"/>
      <c r="BT19" s="74"/>
      <c r="BU19" s="74"/>
      <c r="BV19" s="74"/>
      <c r="BW19" s="74"/>
      <c r="BX19" s="74"/>
      <c r="BY19" s="74"/>
      <c r="BZ19" s="75"/>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73"/>
      <c r="BM20" s="74"/>
      <c r="BN20" s="74"/>
      <c r="BO20" s="74"/>
      <c r="BP20" s="74"/>
      <c r="BQ20" s="74"/>
      <c r="BR20" s="74"/>
      <c r="BS20" s="74"/>
      <c r="BT20" s="74"/>
      <c r="BU20" s="74"/>
      <c r="BV20" s="74"/>
      <c r="BW20" s="74"/>
      <c r="BX20" s="74"/>
      <c r="BY20" s="74"/>
      <c r="BZ20" s="75"/>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73"/>
      <c r="BM21" s="74"/>
      <c r="BN21" s="74"/>
      <c r="BO21" s="74"/>
      <c r="BP21" s="74"/>
      <c r="BQ21" s="74"/>
      <c r="BR21" s="74"/>
      <c r="BS21" s="74"/>
      <c r="BT21" s="74"/>
      <c r="BU21" s="74"/>
      <c r="BV21" s="74"/>
      <c r="BW21" s="74"/>
      <c r="BX21" s="74"/>
      <c r="BY21" s="74"/>
      <c r="BZ21" s="75"/>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73"/>
      <c r="BM22" s="74"/>
      <c r="BN22" s="74"/>
      <c r="BO22" s="74"/>
      <c r="BP22" s="74"/>
      <c r="BQ22" s="74"/>
      <c r="BR22" s="74"/>
      <c r="BS22" s="74"/>
      <c r="BT22" s="74"/>
      <c r="BU22" s="74"/>
      <c r="BV22" s="74"/>
      <c r="BW22" s="74"/>
      <c r="BX22" s="74"/>
      <c r="BY22" s="74"/>
      <c r="BZ22" s="75"/>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73"/>
      <c r="BM23" s="74"/>
      <c r="BN23" s="74"/>
      <c r="BO23" s="74"/>
      <c r="BP23" s="74"/>
      <c r="BQ23" s="74"/>
      <c r="BR23" s="74"/>
      <c r="BS23" s="74"/>
      <c r="BT23" s="74"/>
      <c r="BU23" s="74"/>
      <c r="BV23" s="74"/>
      <c r="BW23" s="74"/>
      <c r="BX23" s="74"/>
      <c r="BY23" s="74"/>
      <c r="BZ23" s="75"/>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73"/>
      <c r="BM24" s="74"/>
      <c r="BN24" s="74"/>
      <c r="BO24" s="74"/>
      <c r="BP24" s="74"/>
      <c r="BQ24" s="74"/>
      <c r="BR24" s="74"/>
      <c r="BS24" s="74"/>
      <c r="BT24" s="74"/>
      <c r="BU24" s="74"/>
      <c r="BV24" s="74"/>
      <c r="BW24" s="74"/>
      <c r="BX24" s="74"/>
      <c r="BY24" s="74"/>
      <c r="BZ24" s="75"/>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73"/>
      <c r="BM25" s="74"/>
      <c r="BN25" s="74"/>
      <c r="BO25" s="74"/>
      <c r="BP25" s="74"/>
      <c r="BQ25" s="74"/>
      <c r="BR25" s="74"/>
      <c r="BS25" s="74"/>
      <c r="BT25" s="74"/>
      <c r="BU25" s="74"/>
      <c r="BV25" s="74"/>
      <c r="BW25" s="74"/>
      <c r="BX25" s="74"/>
      <c r="BY25" s="74"/>
      <c r="BZ25" s="75"/>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73"/>
      <c r="BM26" s="74"/>
      <c r="BN26" s="74"/>
      <c r="BO26" s="74"/>
      <c r="BP26" s="74"/>
      <c r="BQ26" s="74"/>
      <c r="BR26" s="74"/>
      <c r="BS26" s="74"/>
      <c r="BT26" s="74"/>
      <c r="BU26" s="74"/>
      <c r="BV26" s="74"/>
      <c r="BW26" s="74"/>
      <c r="BX26" s="74"/>
      <c r="BY26" s="74"/>
      <c r="BZ26" s="75"/>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73"/>
      <c r="BM27" s="74"/>
      <c r="BN27" s="74"/>
      <c r="BO27" s="74"/>
      <c r="BP27" s="74"/>
      <c r="BQ27" s="74"/>
      <c r="BR27" s="74"/>
      <c r="BS27" s="74"/>
      <c r="BT27" s="74"/>
      <c r="BU27" s="74"/>
      <c r="BV27" s="74"/>
      <c r="BW27" s="74"/>
      <c r="BX27" s="74"/>
      <c r="BY27" s="74"/>
      <c r="BZ27" s="75"/>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73"/>
      <c r="BM28" s="74"/>
      <c r="BN28" s="74"/>
      <c r="BO28" s="74"/>
      <c r="BP28" s="74"/>
      <c r="BQ28" s="74"/>
      <c r="BR28" s="74"/>
      <c r="BS28" s="74"/>
      <c r="BT28" s="74"/>
      <c r="BU28" s="74"/>
      <c r="BV28" s="74"/>
      <c r="BW28" s="74"/>
      <c r="BX28" s="74"/>
      <c r="BY28" s="74"/>
      <c r="BZ28" s="75"/>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73"/>
      <c r="BM29" s="74"/>
      <c r="BN29" s="74"/>
      <c r="BO29" s="74"/>
      <c r="BP29" s="74"/>
      <c r="BQ29" s="74"/>
      <c r="BR29" s="74"/>
      <c r="BS29" s="74"/>
      <c r="BT29" s="74"/>
      <c r="BU29" s="74"/>
      <c r="BV29" s="74"/>
      <c r="BW29" s="74"/>
      <c r="BX29" s="74"/>
      <c r="BY29" s="74"/>
      <c r="BZ29" s="75"/>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73"/>
      <c r="BM30" s="74"/>
      <c r="BN30" s="74"/>
      <c r="BO30" s="74"/>
      <c r="BP30" s="74"/>
      <c r="BQ30" s="74"/>
      <c r="BR30" s="74"/>
      <c r="BS30" s="74"/>
      <c r="BT30" s="74"/>
      <c r="BU30" s="74"/>
      <c r="BV30" s="74"/>
      <c r="BW30" s="74"/>
      <c r="BX30" s="74"/>
      <c r="BY30" s="74"/>
      <c r="BZ30" s="75"/>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73"/>
      <c r="BM31" s="74"/>
      <c r="BN31" s="74"/>
      <c r="BO31" s="74"/>
      <c r="BP31" s="74"/>
      <c r="BQ31" s="74"/>
      <c r="BR31" s="74"/>
      <c r="BS31" s="74"/>
      <c r="BT31" s="74"/>
      <c r="BU31" s="74"/>
      <c r="BV31" s="74"/>
      <c r="BW31" s="74"/>
      <c r="BX31" s="74"/>
      <c r="BY31" s="74"/>
      <c r="BZ31" s="75"/>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73"/>
      <c r="BM32" s="74"/>
      <c r="BN32" s="74"/>
      <c r="BO32" s="74"/>
      <c r="BP32" s="74"/>
      <c r="BQ32" s="74"/>
      <c r="BR32" s="74"/>
      <c r="BS32" s="74"/>
      <c r="BT32" s="74"/>
      <c r="BU32" s="74"/>
      <c r="BV32" s="74"/>
      <c r="BW32" s="74"/>
      <c r="BX32" s="74"/>
      <c r="BY32" s="74"/>
      <c r="BZ32" s="75"/>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73"/>
      <c r="BM33" s="74"/>
      <c r="BN33" s="74"/>
      <c r="BO33" s="74"/>
      <c r="BP33" s="74"/>
      <c r="BQ33" s="74"/>
      <c r="BR33" s="74"/>
      <c r="BS33" s="74"/>
      <c r="BT33" s="74"/>
      <c r="BU33" s="74"/>
      <c r="BV33" s="74"/>
      <c r="BW33" s="74"/>
      <c r="BX33" s="74"/>
      <c r="BY33" s="74"/>
      <c r="BZ33" s="75"/>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73"/>
      <c r="BM34" s="74"/>
      <c r="BN34" s="74"/>
      <c r="BO34" s="74"/>
      <c r="BP34" s="74"/>
      <c r="BQ34" s="74"/>
      <c r="BR34" s="74"/>
      <c r="BS34" s="74"/>
      <c r="BT34" s="74"/>
      <c r="BU34" s="74"/>
      <c r="BV34" s="74"/>
      <c r="BW34" s="74"/>
      <c r="BX34" s="74"/>
      <c r="BY34" s="74"/>
      <c r="BZ34" s="75"/>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73"/>
      <c r="BM35" s="74"/>
      <c r="BN35" s="74"/>
      <c r="BO35" s="74"/>
      <c r="BP35" s="74"/>
      <c r="BQ35" s="74"/>
      <c r="BR35" s="74"/>
      <c r="BS35" s="74"/>
      <c r="BT35" s="74"/>
      <c r="BU35" s="74"/>
      <c r="BV35" s="74"/>
      <c r="BW35" s="74"/>
      <c r="BX35" s="74"/>
      <c r="BY35" s="74"/>
      <c r="BZ35" s="75"/>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73"/>
      <c r="BM36" s="74"/>
      <c r="BN36" s="74"/>
      <c r="BO36" s="74"/>
      <c r="BP36" s="74"/>
      <c r="BQ36" s="74"/>
      <c r="BR36" s="74"/>
      <c r="BS36" s="74"/>
      <c r="BT36" s="74"/>
      <c r="BU36" s="74"/>
      <c r="BV36" s="74"/>
      <c r="BW36" s="74"/>
      <c r="BX36" s="74"/>
      <c r="BY36" s="74"/>
      <c r="BZ36" s="75"/>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73"/>
      <c r="BM37" s="74"/>
      <c r="BN37" s="74"/>
      <c r="BO37" s="74"/>
      <c r="BP37" s="74"/>
      <c r="BQ37" s="74"/>
      <c r="BR37" s="74"/>
      <c r="BS37" s="74"/>
      <c r="BT37" s="74"/>
      <c r="BU37" s="74"/>
      <c r="BV37" s="74"/>
      <c r="BW37" s="74"/>
      <c r="BX37" s="74"/>
      <c r="BY37" s="74"/>
      <c r="BZ37" s="75"/>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73"/>
      <c r="BM38" s="74"/>
      <c r="BN38" s="74"/>
      <c r="BO38" s="74"/>
      <c r="BP38" s="74"/>
      <c r="BQ38" s="74"/>
      <c r="BR38" s="74"/>
      <c r="BS38" s="74"/>
      <c r="BT38" s="74"/>
      <c r="BU38" s="74"/>
      <c r="BV38" s="74"/>
      <c r="BW38" s="74"/>
      <c r="BX38" s="74"/>
      <c r="BY38" s="74"/>
      <c r="BZ38" s="75"/>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73"/>
      <c r="BM39" s="74"/>
      <c r="BN39" s="74"/>
      <c r="BO39" s="74"/>
      <c r="BP39" s="74"/>
      <c r="BQ39" s="74"/>
      <c r="BR39" s="74"/>
      <c r="BS39" s="74"/>
      <c r="BT39" s="74"/>
      <c r="BU39" s="74"/>
      <c r="BV39" s="74"/>
      <c r="BW39" s="74"/>
      <c r="BX39" s="74"/>
      <c r="BY39" s="74"/>
      <c r="BZ39" s="75"/>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73"/>
      <c r="BM40" s="74"/>
      <c r="BN40" s="74"/>
      <c r="BO40" s="74"/>
      <c r="BP40" s="74"/>
      <c r="BQ40" s="74"/>
      <c r="BR40" s="74"/>
      <c r="BS40" s="74"/>
      <c r="BT40" s="74"/>
      <c r="BU40" s="74"/>
      <c r="BV40" s="74"/>
      <c r="BW40" s="74"/>
      <c r="BX40" s="74"/>
      <c r="BY40" s="74"/>
      <c r="BZ40" s="75"/>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73"/>
      <c r="BM41" s="74"/>
      <c r="BN41" s="74"/>
      <c r="BO41" s="74"/>
      <c r="BP41" s="74"/>
      <c r="BQ41" s="74"/>
      <c r="BR41" s="74"/>
      <c r="BS41" s="74"/>
      <c r="BT41" s="74"/>
      <c r="BU41" s="74"/>
      <c r="BV41" s="74"/>
      <c r="BW41" s="74"/>
      <c r="BX41" s="74"/>
      <c r="BY41" s="74"/>
      <c r="BZ41" s="75"/>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73"/>
      <c r="BM42" s="74"/>
      <c r="BN42" s="74"/>
      <c r="BO42" s="74"/>
      <c r="BP42" s="74"/>
      <c r="BQ42" s="74"/>
      <c r="BR42" s="74"/>
      <c r="BS42" s="74"/>
      <c r="BT42" s="74"/>
      <c r="BU42" s="74"/>
      <c r="BV42" s="74"/>
      <c r="BW42" s="74"/>
      <c r="BX42" s="74"/>
      <c r="BY42" s="74"/>
      <c r="BZ42" s="75"/>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73"/>
      <c r="BM43" s="74"/>
      <c r="BN43" s="74"/>
      <c r="BO43" s="74"/>
      <c r="BP43" s="74"/>
      <c r="BQ43" s="74"/>
      <c r="BR43" s="74"/>
      <c r="BS43" s="74"/>
      <c r="BT43" s="74"/>
      <c r="BU43" s="74"/>
      <c r="BV43" s="74"/>
      <c r="BW43" s="74"/>
      <c r="BX43" s="74"/>
      <c r="BY43" s="74"/>
      <c r="BZ43" s="75"/>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76"/>
      <c r="BM44" s="77"/>
      <c r="BN44" s="77"/>
      <c r="BO44" s="77"/>
      <c r="BP44" s="77"/>
      <c r="BQ44" s="77"/>
      <c r="BR44" s="77"/>
      <c r="BS44" s="77"/>
      <c r="BT44" s="77"/>
      <c r="BU44" s="77"/>
      <c r="BV44" s="77"/>
      <c r="BW44" s="77"/>
      <c r="BX44" s="77"/>
      <c r="BY44" s="77"/>
      <c r="BZ44" s="78"/>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9" t="s">
        <v>118</v>
      </c>
      <c r="BM47" s="80"/>
      <c r="BN47" s="80"/>
      <c r="BO47" s="80"/>
      <c r="BP47" s="80"/>
      <c r="BQ47" s="80"/>
      <c r="BR47" s="80"/>
      <c r="BS47" s="80"/>
      <c r="BT47" s="80"/>
      <c r="BU47" s="80"/>
      <c r="BV47" s="80"/>
      <c r="BW47" s="80"/>
      <c r="BX47" s="80"/>
      <c r="BY47" s="80"/>
      <c r="BZ47" s="8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9"/>
      <c r="BM48" s="80"/>
      <c r="BN48" s="80"/>
      <c r="BO48" s="80"/>
      <c r="BP48" s="80"/>
      <c r="BQ48" s="80"/>
      <c r="BR48" s="80"/>
      <c r="BS48" s="80"/>
      <c r="BT48" s="80"/>
      <c r="BU48" s="80"/>
      <c r="BV48" s="80"/>
      <c r="BW48" s="80"/>
      <c r="BX48" s="80"/>
      <c r="BY48" s="80"/>
      <c r="BZ48" s="8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9"/>
      <c r="BM49" s="80"/>
      <c r="BN49" s="80"/>
      <c r="BO49" s="80"/>
      <c r="BP49" s="80"/>
      <c r="BQ49" s="80"/>
      <c r="BR49" s="80"/>
      <c r="BS49" s="80"/>
      <c r="BT49" s="80"/>
      <c r="BU49" s="80"/>
      <c r="BV49" s="80"/>
      <c r="BW49" s="80"/>
      <c r="BX49" s="80"/>
      <c r="BY49" s="80"/>
      <c r="BZ49" s="8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9"/>
      <c r="BM50" s="80"/>
      <c r="BN50" s="80"/>
      <c r="BO50" s="80"/>
      <c r="BP50" s="80"/>
      <c r="BQ50" s="80"/>
      <c r="BR50" s="80"/>
      <c r="BS50" s="80"/>
      <c r="BT50" s="80"/>
      <c r="BU50" s="80"/>
      <c r="BV50" s="80"/>
      <c r="BW50" s="80"/>
      <c r="BX50" s="80"/>
      <c r="BY50" s="80"/>
      <c r="BZ50" s="8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9"/>
      <c r="BM51" s="80"/>
      <c r="BN51" s="80"/>
      <c r="BO51" s="80"/>
      <c r="BP51" s="80"/>
      <c r="BQ51" s="80"/>
      <c r="BR51" s="80"/>
      <c r="BS51" s="80"/>
      <c r="BT51" s="80"/>
      <c r="BU51" s="80"/>
      <c r="BV51" s="80"/>
      <c r="BW51" s="80"/>
      <c r="BX51" s="80"/>
      <c r="BY51" s="80"/>
      <c r="BZ51" s="8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9"/>
      <c r="BM52" s="80"/>
      <c r="BN52" s="80"/>
      <c r="BO52" s="80"/>
      <c r="BP52" s="80"/>
      <c r="BQ52" s="80"/>
      <c r="BR52" s="80"/>
      <c r="BS52" s="80"/>
      <c r="BT52" s="80"/>
      <c r="BU52" s="80"/>
      <c r="BV52" s="80"/>
      <c r="BW52" s="80"/>
      <c r="BX52" s="80"/>
      <c r="BY52" s="80"/>
      <c r="BZ52" s="8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9"/>
      <c r="BM53" s="80"/>
      <c r="BN53" s="80"/>
      <c r="BO53" s="80"/>
      <c r="BP53" s="80"/>
      <c r="BQ53" s="80"/>
      <c r="BR53" s="80"/>
      <c r="BS53" s="80"/>
      <c r="BT53" s="80"/>
      <c r="BU53" s="80"/>
      <c r="BV53" s="80"/>
      <c r="BW53" s="80"/>
      <c r="BX53" s="80"/>
      <c r="BY53" s="80"/>
      <c r="BZ53" s="8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9"/>
      <c r="BM54" s="80"/>
      <c r="BN54" s="80"/>
      <c r="BO54" s="80"/>
      <c r="BP54" s="80"/>
      <c r="BQ54" s="80"/>
      <c r="BR54" s="80"/>
      <c r="BS54" s="80"/>
      <c r="BT54" s="80"/>
      <c r="BU54" s="80"/>
      <c r="BV54" s="80"/>
      <c r="BW54" s="80"/>
      <c r="BX54" s="80"/>
      <c r="BY54" s="80"/>
      <c r="BZ54" s="8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9"/>
      <c r="BM55" s="80"/>
      <c r="BN55" s="80"/>
      <c r="BO55" s="80"/>
      <c r="BP55" s="80"/>
      <c r="BQ55" s="80"/>
      <c r="BR55" s="80"/>
      <c r="BS55" s="80"/>
      <c r="BT55" s="80"/>
      <c r="BU55" s="80"/>
      <c r="BV55" s="80"/>
      <c r="BW55" s="80"/>
      <c r="BX55" s="80"/>
      <c r="BY55" s="80"/>
      <c r="BZ55" s="8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9"/>
      <c r="BM56" s="80"/>
      <c r="BN56" s="80"/>
      <c r="BO56" s="80"/>
      <c r="BP56" s="80"/>
      <c r="BQ56" s="80"/>
      <c r="BR56" s="80"/>
      <c r="BS56" s="80"/>
      <c r="BT56" s="80"/>
      <c r="BU56" s="80"/>
      <c r="BV56" s="80"/>
      <c r="BW56" s="80"/>
      <c r="BX56" s="80"/>
      <c r="BY56" s="80"/>
      <c r="BZ56" s="8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9"/>
      <c r="BM57" s="80"/>
      <c r="BN57" s="80"/>
      <c r="BO57" s="80"/>
      <c r="BP57" s="80"/>
      <c r="BQ57" s="80"/>
      <c r="BR57" s="80"/>
      <c r="BS57" s="80"/>
      <c r="BT57" s="80"/>
      <c r="BU57" s="80"/>
      <c r="BV57" s="80"/>
      <c r="BW57" s="80"/>
      <c r="BX57" s="80"/>
      <c r="BY57" s="80"/>
      <c r="BZ57" s="8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9"/>
      <c r="BM58" s="80"/>
      <c r="BN58" s="80"/>
      <c r="BO58" s="80"/>
      <c r="BP58" s="80"/>
      <c r="BQ58" s="80"/>
      <c r="BR58" s="80"/>
      <c r="BS58" s="80"/>
      <c r="BT58" s="80"/>
      <c r="BU58" s="80"/>
      <c r="BV58" s="80"/>
      <c r="BW58" s="80"/>
      <c r="BX58" s="80"/>
      <c r="BY58" s="80"/>
      <c r="BZ58" s="8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9"/>
      <c r="BM59" s="80"/>
      <c r="BN59" s="80"/>
      <c r="BO59" s="80"/>
      <c r="BP59" s="80"/>
      <c r="BQ59" s="80"/>
      <c r="BR59" s="80"/>
      <c r="BS59" s="80"/>
      <c r="BT59" s="80"/>
      <c r="BU59" s="80"/>
      <c r="BV59" s="80"/>
      <c r="BW59" s="80"/>
      <c r="BX59" s="80"/>
      <c r="BY59" s="80"/>
      <c r="BZ59" s="81"/>
    </row>
    <row r="60" spans="1:78" ht="13.5" customHeight="1" x14ac:dyDescent="0.15">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9"/>
      <c r="BM60" s="80"/>
      <c r="BN60" s="80"/>
      <c r="BO60" s="80"/>
      <c r="BP60" s="80"/>
      <c r="BQ60" s="80"/>
      <c r="BR60" s="80"/>
      <c r="BS60" s="80"/>
      <c r="BT60" s="80"/>
      <c r="BU60" s="80"/>
      <c r="BV60" s="80"/>
      <c r="BW60" s="80"/>
      <c r="BX60" s="80"/>
      <c r="BY60" s="80"/>
      <c r="BZ60" s="81"/>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9"/>
      <c r="BM61" s="80"/>
      <c r="BN61" s="80"/>
      <c r="BO61" s="80"/>
      <c r="BP61" s="80"/>
      <c r="BQ61" s="80"/>
      <c r="BR61" s="80"/>
      <c r="BS61" s="80"/>
      <c r="BT61" s="80"/>
      <c r="BU61" s="80"/>
      <c r="BV61" s="80"/>
      <c r="BW61" s="80"/>
      <c r="BX61" s="80"/>
      <c r="BY61" s="80"/>
      <c r="BZ61" s="8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9"/>
      <c r="BM62" s="80"/>
      <c r="BN62" s="80"/>
      <c r="BO62" s="80"/>
      <c r="BP62" s="80"/>
      <c r="BQ62" s="80"/>
      <c r="BR62" s="80"/>
      <c r="BS62" s="80"/>
      <c r="BT62" s="80"/>
      <c r="BU62" s="80"/>
      <c r="BV62" s="80"/>
      <c r="BW62" s="80"/>
      <c r="BX62" s="80"/>
      <c r="BY62" s="80"/>
      <c r="BZ62" s="8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82"/>
      <c r="BM63" s="83"/>
      <c r="BN63" s="83"/>
      <c r="BO63" s="83"/>
      <c r="BP63" s="83"/>
      <c r="BQ63" s="83"/>
      <c r="BR63" s="83"/>
      <c r="BS63" s="83"/>
      <c r="BT63" s="83"/>
      <c r="BU63" s="83"/>
      <c r="BV63" s="83"/>
      <c r="BW63" s="83"/>
      <c r="BX63" s="83"/>
      <c r="BY63" s="83"/>
      <c r="BZ63" s="8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9" t="s">
        <v>120</v>
      </c>
      <c r="BM66" s="80"/>
      <c r="BN66" s="80"/>
      <c r="BO66" s="80"/>
      <c r="BP66" s="80"/>
      <c r="BQ66" s="80"/>
      <c r="BR66" s="80"/>
      <c r="BS66" s="80"/>
      <c r="BT66" s="80"/>
      <c r="BU66" s="80"/>
      <c r="BV66" s="80"/>
      <c r="BW66" s="80"/>
      <c r="BX66" s="80"/>
      <c r="BY66" s="80"/>
      <c r="BZ66" s="8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9"/>
      <c r="BM67" s="80"/>
      <c r="BN67" s="80"/>
      <c r="BO67" s="80"/>
      <c r="BP67" s="80"/>
      <c r="BQ67" s="80"/>
      <c r="BR67" s="80"/>
      <c r="BS67" s="80"/>
      <c r="BT67" s="80"/>
      <c r="BU67" s="80"/>
      <c r="BV67" s="80"/>
      <c r="BW67" s="80"/>
      <c r="BX67" s="80"/>
      <c r="BY67" s="80"/>
      <c r="BZ67" s="8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9"/>
      <c r="BM68" s="80"/>
      <c r="BN68" s="80"/>
      <c r="BO68" s="80"/>
      <c r="BP68" s="80"/>
      <c r="BQ68" s="80"/>
      <c r="BR68" s="80"/>
      <c r="BS68" s="80"/>
      <c r="BT68" s="80"/>
      <c r="BU68" s="80"/>
      <c r="BV68" s="80"/>
      <c r="BW68" s="80"/>
      <c r="BX68" s="80"/>
      <c r="BY68" s="80"/>
      <c r="BZ68" s="8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9"/>
      <c r="BM69" s="80"/>
      <c r="BN69" s="80"/>
      <c r="BO69" s="80"/>
      <c r="BP69" s="80"/>
      <c r="BQ69" s="80"/>
      <c r="BR69" s="80"/>
      <c r="BS69" s="80"/>
      <c r="BT69" s="80"/>
      <c r="BU69" s="80"/>
      <c r="BV69" s="80"/>
      <c r="BW69" s="80"/>
      <c r="BX69" s="80"/>
      <c r="BY69" s="80"/>
      <c r="BZ69" s="8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9"/>
      <c r="BM70" s="80"/>
      <c r="BN70" s="80"/>
      <c r="BO70" s="80"/>
      <c r="BP70" s="80"/>
      <c r="BQ70" s="80"/>
      <c r="BR70" s="80"/>
      <c r="BS70" s="80"/>
      <c r="BT70" s="80"/>
      <c r="BU70" s="80"/>
      <c r="BV70" s="80"/>
      <c r="BW70" s="80"/>
      <c r="BX70" s="80"/>
      <c r="BY70" s="80"/>
      <c r="BZ70" s="8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9"/>
      <c r="BM71" s="80"/>
      <c r="BN71" s="80"/>
      <c r="BO71" s="80"/>
      <c r="BP71" s="80"/>
      <c r="BQ71" s="80"/>
      <c r="BR71" s="80"/>
      <c r="BS71" s="80"/>
      <c r="BT71" s="80"/>
      <c r="BU71" s="80"/>
      <c r="BV71" s="80"/>
      <c r="BW71" s="80"/>
      <c r="BX71" s="80"/>
      <c r="BY71" s="80"/>
      <c r="BZ71" s="8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9"/>
      <c r="BM72" s="80"/>
      <c r="BN72" s="80"/>
      <c r="BO72" s="80"/>
      <c r="BP72" s="80"/>
      <c r="BQ72" s="80"/>
      <c r="BR72" s="80"/>
      <c r="BS72" s="80"/>
      <c r="BT72" s="80"/>
      <c r="BU72" s="80"/>
      <c r="BV72" s="80"/>
      <c r="BW72" s="80"/>
      <c r="BX72" s="80"/>
      <c r="BY72" s="80"/>
      <c r="BZ72" s="8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9"/>
      <c r="BM73" s="80"/>
      <c r="BN73" s="80"/>
      <c r="BO73" s="80"/>
      <c r="BP73" s="80"/>
      <c r="BQ73" s="80"/>
      <c r="BR73" s="80"/>
      <c r="BS73" s="80"/>
      <c r="BT73" s="80"/>
      <c r="BU73" s="80"/>
      <c r="BV73" s="80"/>
      <c r="BW73" s="80"/>
      <c r="BX73" s="80"/>
      <c r="BY73" s="80"/>
      <c r="BZ73" s="8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9"/>
      <c r="BM74" s="80"/>
      <c r="BN74" s="80"/>
      <c r="BO74" s="80"/>
      <c r="BP74" s="80"/>
      <c r="BQ74" s="80"/>
      <c r="BR74" s="80"/>
      <c r="BS74" s="80"/>
      <c r="BT74" s="80"/>
      <c r="BU74" s="80"/>
      <c r="BV74" s="80"/>
      <c r="BW74" s="80"/>
      <c r="BX74" s="80"/>
      <c r="BY74" s="80"/>
      <c r="BZ74" s="8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9"/>
      <c r="BM75" s="80"/>
      <c r="BN75" s="80"/>
      <c r="BO75" s="80"/>
      <c r="BP75" s="80"/>
      <c r="BQ75" s="80"/>
      <c r="BR75" s="80"/>
      <c r="BS75" s="80"/>
      <c r="BT75" s="80"/>
      <c r="BU75" s="80"/>
      <c r="BV75" s="80"/>
      <c r="BW75" s="80"/>
      <c r="BX75" s="80"/>
      <c r="BY75" s="80"/>
      <c r="BZ75" s="8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9"/>
      <c r="BM76" s="80"/>
      <c r="BN76" s="80"/>
      <c r="BO76" s="80"/>
      <c r="BP76" s="80"/>
      <c r="BQ76" s="80"/>
      <c r="BR76" s="80"/>
      <c r="BS76" s="80"/>
      <c r="BT76" s="80"/>
      <c r="BU76" s="80"/>
      <c r="BV76" s="80"/>
      <c r="BW76" s="80"/>
      <c r="BX76" s="80"/>
      <c r="BY76" s="80"/>
      <c r="BZ76" s="8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9"/>
      <c r="BM77" s="80"/>
      <c r="BN77" s="80"/>
      <c r="BO77" s="80"/>
      <c r="BP77" s="80"/>
      <c r="BQ77" s="80"/>
      <c r="BR77" s="80"/>
      <c r="BS77" s="80"/>
      <c r="BT77" s="80"/>
      <c r="BU77" s="80"/>
      <c r="BV77" s="80"/>
      <c r="BW77" s="80"/>
      <c r="BX77" s="80"/>
      <c r="BY77" s="80"/>
      <c r="BZ77" s="8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9"/>
      <c r="BM78" s="80"/>
      <c r="BN78" s="80"/>
      <c r="BO78" s="80"/>
      <c r="BP78" s="80"/>
      <c r="BQ78" s="80"/>
      <c r="BR78" s="80"/>
      <c r="BS78" s="80"/>
      <c r="BT78" s="80"/>
      <c r="BU78" s="80"/>
      <c r="BV78" s="80"/>
      <c r="BW78" s="80"/>
      <c r="BX78" s="80"/>
      <c r="BY78" s="80"/>
      <c r="BZ78" s="8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9"/>
      <c r="BM79" s="80"/>
      <c r="BN79" s="80"/>
      <c r="BO79" s="80"/>
      <c r="BP79" s="80"/>
      <c r="BQ79" s="80"/>
      <c r="BR79" s="80"/>
      <c r="BS79" s="80"/>
      <c r="BT79" s="80"/>
      <c r="BU79" s="80"/>
      <c r="BV79" s="80"/>
      <c r="BW79" s="80"/>
      <c r="BX79" s="80"/>
      <c r="BY79" s="80"/>
      <c r="BZ79" s="8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9"/>
      <c r="BM80" s="80"/>
      <c r="BN80" s="80"/>
      <c r="BO80" s="80"/>
      <c r="BP80" s="80"/>
      <c r="BQ80" s="80"/>
      <c r="BR80" s="80"/>
      <c r="BS80" s="80"/>
      <c r="BT80" s="80"/>
      <c r="BU80" s="80"/>
      <c r="BV80" s="80"/>
      <c r="BW80" s="80"/>
      <c r="BX80" s="80"/>
      <c r="BY80" s="80"/>
      <c r="BZ80" s="8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9"/>
      <c r="BM81" s="80"/>
      <c r="BN81" s="80"/>
      <c r="BO81" s="80"/>
      <c r="BP81" s="80"/>
      <c r="BQ81" s="80"/>
      <c r="BR81" s="80"/>
      <c r="BS81" s="80"/>
      <c r="BT81" s="80"/>
      <c r="BU81" s="80"/>
      <c r="BV81" s="80"/>
      <c r="BW81" s="80"/>
      <c r="BX81" s="80"/>
      <c r="BY81" s="80"/>
      <c r="BZ81" s="8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82"/>
      <c r="BM82" s="83"/>
      <c r="BN82" s="83"/>
      <c r="BO82" s="83"/>
      <c r="BP82" s="83"/>
      <c r="BQ82" s="83"/>
      <c r="BR82" s="83"/>
      <c r="BS82" s="83"/>
      <c r="BT82" s="83"/>
      <c r="BU82" s="83"/>
      <c r="BV82" s="83"/>
      <c r="BW82" s="83"/>
      <c r="BX82" s="83"/>
      <c r="BY82" s="83"/>
      <c r="BZ82" s="84"/>
    </row>
    <row r="83" spans="1:78" x14ac:dyDescent="0.15">
      <c r="C83" s="64" t="s">
        <v>30</v>
      </c>
      <c r="D83" s="64"/>
      <c r="E83" s="64"/>
      <c r="F83" s="64"/>
      <c r="G83" s="64"/>
      <c r="H83" s="64"/>
      <c r="I83" s="64"/>
      <c r="J83" s="64"/>
      <c r="K83" s="64"/>
      <c r="L83" s="64"/>
      <c r="M83" s="64"/>
      <c r="N83" s="64"/>
      <c r="O83" s="64"/>
      <c r="P83" s="64"/>
      <c r="Q83" s="64"/>
      <c r="R83" s="64"/>
      <c r="S83" s="64"/>
      <c r="T83" s="64"/>
      <c r="U83" s="64"/>
      <c r="V83" s="64"/>
      <c r="W83" s="64"/>
      <c r="X83" s="64"/>
      <c r="Y83" s="64"/>
      <c r="Z83" s="64"/>
      <c r="AA83" s="64"/>
      <c r="AB83" s="64"/>
      <c r="AC83" s="64"/>
      <c r="AD83" s="64"/>
      <c r="AE83" s="64"/>
      <c r="AF83" s="64"/>
      <c r="AG83" s="64"/>
      <c r="AH83" s="64"/>
      <c r="AI83" s="64"/>
      <c r="AJ83" s="64"/>
      <c r="AK83" s="64"/>
      <c r="AL83" s="64"/>
      <c r="AM83" s="64"/>
      <c r="AN83" s="64"/>
      <c r="AO83" s="64"/>
      <c r="AP83" s="64"/>
      <c r="AQ83" s="64"/>
      <c r="AR83" s="64"/>
      <c r="AS83" s="64"/>
      <c r="AT83" s="64"/>
      <c r="AU83" s="64"/>
      <c r="AV83" s="64"/>
      <c r="AW83" s="64"/>
      <c r="AX83" s="64"/>
      <c r="AY83" s="64"/>
      <c r="AZ83" s="64"/>
      <c r="BA83" s="64"/>
      <c r="BB83" s="64"/>
      <c r="BC83" s="64"/>
      <c r="BD83" s="64"/>
      <c r="BE83" s="64"/>
      <c r="BF83" s="64"/>
      <c r="BG83" s="64"/>
      <c r="BH83" s="64"/>
      <c r="BI83" s="64"/>
      <c r="BJ83" s="64"/>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【785.10】</v>
      </c>
      <c r="I86" s="12" t="str">
        <f>データ!CA6</f>
        <v>【56.93】</v>
      </c>
      <c r="J86" s="12" t="str">
        <f>データ!CL6</f>
        <v>【271.15】</v>
      </c>
      <c r="K86" s="12" t="str">
        <f>データ!CW6</f>
        <v>【49.87】</v>
      </c>
      <c r="L86" s="12" t="str">
        <f>データ!DH6</f>
        <v>【87.54】</v>
      </c>
      <c r="M86" s="12" t="s">
        <v>44</v>
      </c>
      <c r="N86" s="12" t="s">
        <v>44</v>
      </c>
      <c r="O86" s="12" t="str">
        <f>データ!EO6</f>
        <v>【0.02】</v>
      </c>
    </row>
  </sheetData>
  <sheetProtection algorithmName="SHA-512" hashValue="+RcHRpzW4Tnj3N+clvBihoAghlbkqQjYHVRYjcUCaCeTWhEFtW34EaPGmdLG+ek1O2nDBqdg1MEv64xzy6pUiA==" saltValue="BPTCHjfSM21R+wXPCLs67w=="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66" t="s">
        <v>54</v>
      </c>
      <c r="I3" s="67"/>
      <c r="J3" s="67"/>
      <c r="K3" s="67"/>
      <c r="L3" s="67"/>
      <c r="M3" s="67"/>
      <c r="N3" s="67"/>
      <c r="O3" s="67"/>
      <c r="P3" s="67"/>
      <c r="Q3" s="67"/>
      <c r="R3" s="67"/>
      <c r="S3" s="67"/>
      <c r="T3" s="67"/>
      <c r="U3" s="67"/>
      <c r="V3" s="67"/>
      <c r="W3" s="67"/>
      <c r="X3" s="68"/>
      <c r="Y3" s="72" t="s">
        <v>55</v>
      </c>
      <c r="Z3" s="65"/>
      <c r="AA3" s="65"/>
      <c r="AB3" s="65"/>
      <c r="AC3" s="65"/>
      <c r="AD3" s="65"/>
      <c r="AE3" s="65"/>
      <c r="AF3" s="65"/>
      <c r="AG3" s="65"/>
      <c r="AH3" s="65"/>
      <c r="AI3" s="65"/>
      <c r="AJ3" s="65"/>
      <c r="AK3" s="65"/>
      <c r="AL3" s="65"/>
      <c r="AM3" s="65"/>
      <c r="AN3" s="65"/>
      <c r="AO3" s="65"/>
      <c r="AP3" s="65"/>
      <c r="AQ3" s="65"/>
      <c r="AR3" s="65"/>
      <c r="AS3" s="65"/>
      <c r="AT3" s="65"/>
      <c r="AU3" s="65"/>
      <c r="AV3" s="65"/>
      <c r="AW3" s="65"/>
      <c r="AX3" s="65"/>
      <c r="AY3" s="65"/>
      <c r="AZ3" s="65"/>
      <c r="BA3" s="65"/>
      <c r="BB3" s="65"/>
      <c r="BC3" s="65"/>
      <c r="BD3" s="65"/>
      <c r="BE3" s="65"/>
      <c r="BF3" s="65"/>
      <c r="BG3" s="65"/>
      <c r="BH3" s="65"/>
      <c r="BI3" s="65"/>
      <c r="BJ3" s="65"/>
      <c r="BK3" s="65"/>
      <c r="BL3" s="65"/>
      <c r="BM3" s="65"/>
      <c r="BN3" s="65"/>
      <c r="BO3" s="65"/>
      <c r="BP3" s="65"/>
      <c r="BQ3" s="65"/>
      <c r="BR3" s="65"/>
      <c r="BS3" s="65"/>
      <c r="BT3" s="65"/>
      <c r="BU3" s="65"/>
      <c r="BV3" s="65"/>
      <c r="BW3" s="65"/>
      <c r="BX3" s="65"/>
      <c r="BY3" s="65"/>
      <c r="BZ3" s="65"/>
      <c r="CA3" s="65"/>
      <c r="CB3" s="65"/>
      <c r="CC3" s="65"/>
      <c r="CD3" s="65"/>
      <c r="CE3" s="65"/>
      <c r="CF3" s="65"/>
      <c r="CG3" s="65"/>
      <c r="CH3" s="65"/>
      <c r="CI3" s="65"/>
      <c r="CJ3" s="65"/>
      <c r="CK3" s="65"/>
      <c r="CL3" s="65"/>
      <c r="CM3" s="65"/>
      <c r="CN3" s="65"/>
      <c r="CO3" s="65"/>
      <c r="CP3" s="65"/>
      <c r="CQ3" s="65"/>
      <c r="CR3" s="65"/>
      <c r="CS3" s="65"/>
      <c r="CT3" s="65"/>
      <c r="CU3" s="65"/>
      <c r="CV3" s="65"/>
      <c r="CW3" s="65"/>
      <c r="CX3" s="65"/>
      <c r="CY3" s="65"/>
      <c r="CZ3" s="65"/>
      <c r="DA3" s="65"/>
      <c r="DB3" s="65"/>
      <c r="DC3" s="65"/>
      <c r="DD3" s="65"/>
      <c r="DE3" s="65"/>
      <c r="DF3" s="65"/>
      <c r="DG3" s="65"/>
      <c r="DH3" s="65"/>
      <c r="DI3" s="65" t="s">
        <v>56</v>
      </c>
      <c r="DJ3" s="65"/>
      <c r="DK3" s="65"/>
      <c r="DL3" s="65"/>
      <c r="DM3" s="65"/>
      <c r="DN3" s="65"/>
      <c r="DO3" s="65"/>
      <c r="DP3" s="65"/>
      <c r="DQ3" s="65"/>
      <c r="DR3" s="65"/>
      <c r="DS3" s="65"/>
      <c r="DT3" s="65"/>
      <c r="DU3" s="65"/>
      <c r="DV3" s="65"/>
      <c r="DW3" s="65"/>
      <c r="DX3" s="65"/>
      <c r="DY3" s="65"/>
      <c r="DZ3" s="65"/>
      <c r="EA3" s="65"/>
      <c r="EB3" s="65"/>
      <c r="EC3" s="65"/>
      <c r="ED3" s="65"/>
      <c r="EE3" s="65"/>
      <c r="EF3" s="65"/>
      <c r="EG3" s="65"/>
      <c r="EH3" s="65"/>
      <c r="EI3" s="65"/>
      <c r="EJ3" s="65"/>
      <c r="EK3" s="65"/>
      <c r="EL3" s="65"/>
      <c r="EM3" s="65"/>
      <c r="EN3" s="65"/>
      <c r="EO3" s="65"/>
    </row>
    <row r="4" spans="1:145" x14ac:dyDescent="0.15">
      <c r="A4" s="14" t="s">
        <v>57</v>
      </c>
      <c r="B4" s="16"/>
      <c r="C4" s="16"/>
      <c r="D4" s="16"/>
      <c r="E4" s="16"/>
      <c r="F4" s="16"/>
      <c r="G4" s="16"/>
      <c r="H4" s="69"/>
      <c r="I4" s="70"/>
      <c r="J4" s="70"/>
      <c r="K4" s="70"/>
      <c r="L4" s="70"/>
      <c r="M4" s="70"/>
      <c r="N4" s="70"/>
      <c r="O4" s="70"/>
      <c r="P4" s="70"/>
      <c r="Q4" s="70"/>
      <c r="R4" s="70"/>
      <c r="S4" s="70"/>
      <c r="T4" s="70"/>
      <c r="U4" s="70"/>
      <c r="V4" s="70"/>
      <c r="W4" s="70"/>
      <c r="X4" s="71"/>
      <c r="Y4" s="65" t="s">
        <v>58</v>
      </c>
      <c r="Z4" s="65"/>
      <c r="AA4" s="65"/>
      <c r="AB4" s="65"/>
      <c r="AC4" s="65"/>
      <c r="AD4" s="65"/>
      <c r="AE4" s="65"/>
      <c r="AF4" s="65"/>
      <c r="AG4" s="65"/>
      <c r="AH4" s="65"/>
      <c r="AI4" s="65"/>
      <c r="AJ4" s="65" t="s">
        <v>59</v>
      </c>
      <c r="AK4" s="65"/>
      <c r="AL4" s="65"/>
      <c r="AM4" s="65"/>
      <c r="AN4" s="65"/>
      <c r="AO4" s="65"/>
      <c r="AP4" s="65"/>
      <c r="AQ4" s="65"/>
      <c r="AR4" s="65"/>
      <c r="AS4" s="65"/>
      <c r="AT4" s="65"/>
      <c r="AU4" s="65" t="s">
        <v>60</v>
      </c>
      <c r="AV4" s="65"/>
      <c r="AW4" s="65"/>
      <c r="AX4" s="65"/>
      <c r="AY4" s="65"/>
      <c r="AZ4" s="65"/>
      <c r="BA4" s="65"/>
      <c r="BB4" s="65"/>
      <c r="BC4" s="65"/>
      <c r="BD4" s="65"/>
      <c r="BE4" s="65"/>
      <c r="BF4" s="65" t="s">
        <v>61</v>
      </c>
      <c r="BG4" s="65"/>
      <c r="BH4" s="65"/>
      <c r="BI4" s="65"/>
      <c r="BJ4" s="65"/>
      <c r="BK4" s="65"/>
      <c r="BL4" s="65"/>
      <c r="BM4" s="65"/>
      <c r="BN4" s="65"/>
      <c r="BO4" s="65"/>
      <c r="BP4" s="65"/>
      <c r="BQ4" s="65" t="s">
        <v>62</v>
      </c>
      <c r="BR4" s="65"/>
      <c r="BS4" s="65"/>
      <c r="BT4" s="65"/>
      <c r="BU4" s="65"/>
      <c r="BV4" s="65"/>
      <c r="BW4" s="65"/>
      <c r="BX4" s="65"/>
      <c r="BY4" s="65"/>
      <c r="BZ4" s="65"/>
      <c r="CA4" s="65"/>
      <c r="CB4" s="65" t="s">
        <v>63</v>
      </c>
      <c r="CC4" s="65"/>
      <c r="CD4" s="65"/>
      <c r="CE4" s="65"/>
      <c r="CF4" s="65"/>
      <c r="CG4" s="65"/>
      <c r="CH4" s="65"/>
      <c r="CI4" s="65"/>
      <c r="CJ4" s="65"/>
      <c r="CK4" s="65"/>
      <c r="CL4" s="65"/>
      <c r="CM4" s="65" t="s">
        <v>64</v>
      </c>
      <c r="CN4" s="65"/>
      <c r="CO4" s="65"/>
      <c r="CP4" s="65"/>
      <c r="CQ4" s="65"/>
      <c r="CR4" s="65"/>
      <c r="CS4" s="65"/>
      <c r="CT4" s="65"/>
      <c r="CU4" s="65"/>
      <c r="CV4" s="65"/>
      <c r="CW4" s="65"/>
      <c r="CX4" s="65" t="s">
        <v>65</v>
      </c>
      <c r="CY4" s="65"/>
      <c r="CZ4" s="65"/>
      <c r="DA4" s="65"/>
      <c r="DB4" s="65"/>
      <c r="DC4" s="65"/>
      <c r="DD4" s="65"/>
      <c r="DE4" s="65"/>
      <c r="DF4" s="65"/>
      <c r="DG4" s="65"/>
      <c r="DH4" s="65"/>
      <c r="DI4" s="65" t="s">
        <v>66</v>
      </c>
      <c r="DJ4" s="65"/>
      <c r="DK4" s="65"/>
      <c r="DL4" s="65"/>
      <c r="DM4" s="65"/>
      <c r="DN4" s="65"/>
      <c r="DO4" s="65"/>
      <c r="DP4" s="65"/>
      <c r="DQ4" s="65"/>
      <c r="DR4" s="65"/>
      <c r="DS4" s="65"/>
      <c r="DT4" s="65" t="s">
        <v>67</v>
      </c>
      <c r="DU4" s="65"/>
      <c r="DV4" s="65"/>
      <c r="DW4" s="65"/>
      <c r="DX4" s="65"/>
      <c r="DY4" s="65"/>
      <c r="DZ4" s="65"/>
      <c r="EA4" s="65"/>
      <c r="EB4" s="65"/>
      <c r="EC4" s="65"/>
      <c r="ED4" s="65"/>
      <c r="EE4" s="65" t="s">
        <v>68</v>
      </c>
      <c r="EF4" s="65"/>
      <c r="EG4" s="65"/>
      <c r="EH4" s="65"/>
      <c r="EI4" s="65"/>
      <c r="EJ4" s="65"/>
      <c r="EK4" s="65"/>
      <c r="EL4" s="65"/>
      <c r="EM4" s="65"/>
      <c r="EN4" s="65"/>
      <c r="EO4" s="65"/>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2023</v>
      </c>
      <c r="C6" s="19">
        <f t="shared" ref="C6:X6" si="3">C7</f>
        <v>24457</v>
      </c>
      <c r="D6" s="19">
        <f t="shared" si="3"/>
        <v>47</v>
      </c>
      <c r="E6" s="19">
        <f t="shared" si="3"/>
        <v>17</v>
      </c>
      <c r="F6" s="19">
        <f t="shared" si="3"/>
        <v>5</v>
      </c>
      <c r="G6" s="19">
        <f t="shared" si="3"/>
        <v>0</v>
      </c>
      <c r="H6" s="19" t="str">
        <f t="shared" si="3"/>
        <v>青森県　南部町</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34.340000000000003</v>
      </c>
      <c r="Q6" s="20">
        <f t="shared" si="3"/>
        <v>90.65</v>
      </c>
      <c r="R6" s="20">
        <f t="shared" si="3"/>
        <v>2480</v>
      </c>
      <c r="S6" s="20">
        <f t="shared" si="3"/>
        <v>16543</v>
      </c>
      <c r="T6" s="20">
        <f t="shared" si="3"/>
        <v>153.12</v>
      </c>
      <c r="U6" s="20">
        <f t="shared" si="3"/>
        <v>108.04</v>
      </c>
      <c r="V6" s="20">
        <f t="shared" si="3"/>
        <v>5636</v>
      </c>
      <c r="W6" s="20">
        <f t="shared" si="3"/>
        <v>5.17</v>
      </c>
      <c r="X6" s="20">
        <f t="shared" si="3"/>
        <v>1090.1400000000001</v>
      </c>
      <c r="Y6" s="21">
        <f>IF(Y7="",NA(),Y7)</f>
        <v>98.95</v>
      </c>
      <c r="Z6" s="21">
        <f t="shared" ref="Z6:AH6" si="4">IF(Z7="",NA(),Z7)</f>
        <v>98.7</v>
      </c>
      <c r="AA6" s="21">
        <f t="shared" si="4"/>
        <v>98.11</v>
      </c>
      <c r="AB6" s="21">
        <f t="shared" si="4"/>
        <v>98.32</v>
      </c>
      <c r="AC6" s="21">
        <f t="shared" si="4"/>
        <v>120.12</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255.42</v>
      </c>
      <c r="BG6" s="21">
        <f t="shared" ref="BG6:BO6" si="7">IF(BG7="",NA(),BG7)</f>
        <v>230.88</v>
      </c>
      <c r="BH6" s="21">
        <f t="shared" si="7"/>
        <v>230.73</v>
      </c>
      <c r="BI6" s="20">
        <f t="shared" si="7"/>
        <v>0</v>
      </c>
      <c r="BJ6" s="20">
        <f t="shared" si="7"/>
        <v>0</v>
      </c>
      <c r="BK6" s="21">
        <f t="shared" si="7"/>
        <v>826.83</v>
      </c>
      <c r="BL6" s="21">
        <f t="shared" si="7"/>
        <v>867.83</v>
      </c>
      <c r="BM6" s="21">
        <f t="shared" si="7"/>
        <v>791.76</v>
      </c>
      <c r="BN6" s="21">
        <f t="shared" si="7"/>
        <v>900.82</v>
      </c>
      <c r="BO6" s="21">
        <f t="shared" si="7"/>
        <v>839.21</v>
      </c>
      <c r="BP6" s="20" t="str">
        <f>IF(BP7="","",IF(BP7="-","【-】","【"&amp;SUBSTITUTE(TEXT(BP7,"#,##0.00"),"-","△")&amp;"】"))</f>
        <v>【785.10】</v>
      </c>
      <c r="BQ6" s="21">
        <f>IF(BQ7="",NA(),BQ7)</f>
        <v>45.31</v>
      </c>
      <c r="BR6" s="21">
        <f t="shared" ref="BR6:BZ6" si="8">IF(BR7="",NA(),BR7)</f>
        <v>40.94</v>
      </c>
      <c r="BS6" s="21">
        <f t="shared" si="8"/>
        <v>51.56</v>
      </c>
      <c r="BT6" s="21">
        <f t="shared" si="8"/>
        <v>26.34</v>
      </c>
      <c r="BU6" s="21">
        <f t="shared" si="8"/>
        <v>54.37</v>
      </c>
      <c r="BV6" s="21">
        <f t="shared" si="8"/>
        <v>57.31</v>
      </c>
      <c r="BW6" s="21">
        <f t="shared" si="8"/>
        <v>57.08</v>
      </c>
      <c r="BX6" s="21">
        <f t="shared" si="8"/>
        <v>56.26</v>
      </c>
      <c r="BY6" s="21">
        <f t="shared" si="8"/>
        <v>52.94</v>
      </c>
      <c r="BZ6" s="21">
        <f t="shared" si="8"/>
        <v>52.05</v>
      </c>
      <c r="CA6" s="20" t="str">
        <f>IF(CA7="","",IF(CA7="-","【-】","【"&amp;SUBSTITUTE(TEXT(CA7,"#,##0.00"),"-","△")&amp;"】"))</f>
        <v>【56.93】</v>
      </c>
      <c r="CB6" s="21">
        <f>IF(CB7="",NA(),CB7)</f>
        <v>302.75</v>
      </c>
      <c r="CC6" s="21">
        <f t="shared" ref="CC6:CK6" si="9">IF(CC7="",NA(),CC7)</f>
        <v>343.59</v>
      </c>
      <c r="CD6" s="21">
        <f t="shared" si="9"/>
        <v>274.37</v>
      </c>
      <c r="CE6" s="21">
        <f t="shared" si="9"/>
        <v>535.69000000000005</v>
      </c>
      <c r="CF6" s="21">
        <f t="shared" si="9"/>
        <v>249.62</v>
      </c>
      <c r="CG6" s="21">
        <f t="shared" si="9"/>
        <v>273.52</v>
      </c>
      <c r="CH6" s="21">
        <f t="shared" si="9"/>
        <v>274.99</v>
      </c>
      <c r="CI6" s="21">
        <f t="shared" si="9"/>
        <v>282.08999999999997</v>
      </c>
      <c r="CJ6" s="21">
        <f t="shared" si="9"/>
        <v>303.27999999999997</v>
      </c>
      <c r="CK6" s="21">
        <f t="shared" si="9"/>
        <v>301.86</v>
      </c>
      <c r="CL6" s="20" t="str">
        <f>IF(CL7="","",IF(CL7="-","【-】","【"&amp;SUBSTITUTE(TEXT(CL7,"#,##0.00"),"-","△")&amp;"】"))</f>
        <v>【271.15】</v>
      </c>
      <c r="CM6" s="21">
        <f>IF(CM7="",NA(),CM7)</f>
        <v>35.15</v>
      </c>
      <c r="CN6" s="21">
        <f t="shared" ref="CN6:CV6" si="10">IF(CN7="",NA(),CN7)</f>
        <v>37.22</v>
      </c>
      <c r="CO6" s="21">
        <f t="shared" si="10"/>
        <v>37.01</v>
      </c>
      <c r="CP6" s="21">
        <f t="shared" si="10"/>
        <v>36.85</v>
      </c>
      <c r="CQ6" s="21">
        <f t="shared" si="10"/>
        <v>38.42</v>
      </c>
      <c r="CR6" s="21">
        <f t="shared" si="10"/>
        <v>50.14</v>
      </c>
      <c r="CS6" s="21">
        <f t="shared" si="10"/>
        <v>54.83</v>
      </c>
      <c r="CT6" s="21">
        <f t="shared" si="10"/>
        <v>66.53</v>
      </c>
      <c r="CU6" s="21">
        <f t="shared" si="10"/>
        <v>52.35</v>
      </c>
      <c r="CV6" s="21">
        <f t="shared" si="10"/>
        <v>46.25</v>
      </c>
      <c r="CW6" s="20" t="str">
        <f>IF(CW7="","",IF(CW7="-","【-】","【"&amp;SUBSTITUTE(TEXT(CW7,"#,##0.00"),"-","△")&amp;"】"))</f>
        <v>【49.87】</v>
      </c>
      <c r="CX6" s="21">
        <f>IF(CX7="",NA(),CX7)</f>
        <v>65.849999999999994</v>
      </c>
      <c r="CY6" s="21">
        <f t="shared" ref="CY6:DG6" si="11">IF(CY7="",NA(),CY7)</f>
        <v>66.58</v>
      </c>
      <c r="CZ6" s="21">
        <f t="shared" si="11"/>
        <v>66.67</v>
      </c>
      <c r="DA6" s="21">
        <f t="shared" si="11"/>
        <v>67.88</v>
      </c>
      <c r="DB6" s="21">
        <f t="shared" si="11"/>
        <v>66.709999999999994</v>
      </c>
      <c r="DC6" s="21">
        <f t="shared" si="11"/>
        <v>84.98</v>
      </c>
      <c r="DD6" s="21">
        <f t="shared" si="11"/>
        <v>84.7</v>
      </c>
      <c r="DE6" s="21">
        <f t="shared" si="11"/>
        <v>84.67</v>
      </c>
      <c r="DF6" s="21">
        <f t="shared" si="11"/>
        <v>84.39</v>
      </c>
      <c r="DG6" s="21">
        <f t="shared" si="11"/>
        <v>83.96</v>
      </c>
      <c r="DH6" s="20" t="str">
        <f>IF(DH7="","",IF(DH7="-","【-】","【"&amp;SUBSTITUTE(TEXT(DH7,"#,##0.00"),"-","△")&amp;"】"))</f>
        <v>【87.54】</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0.02</v>
      </c>
      <c r="EK6" s="21">
        <f t="shared" si="14"/>
        <v>0.25</v>
      </c>
      <c r="EL6" s="21">
        <f t="shared" si="14"/>
        <v>0.05</v>
      </c>
      <c r="EM6" s="21">
        <f t="shared" si="14"/>
        <v>0.03</v>
      </c>
      <c r="EN6" s="21">
        <f t="shared" si="14"/>
        <v>0.03</v>
      </c>
      <c r="EO6" s="20" t="str">
        <f>IF(EO7="","",IF(EO7="-","【-】","【"&amp;SUBSTITUTE(TEXT(EO7,"#,##0.00"),"-","△")&amp;"】"))</f>
        <v>【0.02】</v>
      </c>
    </row>
    <row r="7" spans="1:145" s="22" customFormat="1" x14ac:dyDescent="0.15">
      <c r="A7" s="14"/>
      <c r="B7" s="23">
        <v>2023</v>
      </c>
      <c r="C7" s="23">
        <v>24457</v>
      </c>
      <c r="D7" s="23">
        <v>47</v>
      </c>
      <c r="E7" s="23">
        <v>17</v>
      </c>
      <c r="F7" s="23">
        <v>5</v>
      </c>
      <c r="G7" s="23">
        <v>0</v>
      </c>
      <c r="H7" s="23" t="s">
        <v>98</v>
      </c>
      <c r="I7" s="23" t="s">
        <v>99</v>
      </c>
      <c r="J7" s="23" t="s">
        <v>100</v>
      </c>
      <c r="K7" s="23" t="s">
        <v>101</v>
      </c>
      <c r="L7" s="23" t="s">
        <v>102</v>
      </c>
      <c r="M7" s="23" t="s">
        <v>103</v>
      </c>
      <c r="N7" s="24" t="s">
        <v>104</v>
      </c>
      <c r="O7" s="24" t="s">
        <v>105</v>
      </c>
      <c r="P7" s="24">
        <v>34.340000000000003</v>
      </c>
      <c r="Q7" s="24">
        <v>90.65</v>
      </c>
      <c r="R7" s="24">
        <v>2480</v>
      </c>
      <c r="S7" s="24">
        <v>16543</v>
      </c>
      <c r="T7" s="24">
        <v>153.12</v>
      </c>
      <c r="U7" s="24">
        <v>108.04</v>
      </c>
      <c r="V7" s="24">
        <v>5636</v>
      </c>
      <c r="W7" s="24">
        <v>5.17</v>
      </c>
      <c r="X7" s="24">
        <v>1090.1400000000001</v>
      </c>
      <c r="Y7" s="24">
        <v>98.95</v>
      </c>
      <c r="Z7" s="24">
        <v>98.7</v>
      </c>
      <c r="AA7" s="24">
        <v>98.11</v>
      </c>
      <c r="AB7" s="24">
        <v>98.32</v>
      </c>
      <c r="AC7" s="24">
        <v>120.12</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255.42</v>
      </c>
      <c r="BG7" s="24">
        <v>230.88</v>
      </c>
      <c r="BH7" s="24">
        <v>230.73</v>
      </c>
      <c r="BI7" s="24">
        <v>0</v>
      </c>
      <c r="BJ7" s="24">
        <v>0</v>
      </c>
      <c r="BK7" s="24">
        <v>826.83</v>
      </c>
      <c r="BL7" s="24">
        <v>867.83</v>
      </c>
      <c r="BM7" s="24">
        <v>791.76</v>
      </c>
      <c r="BN7" s="24">
        <v>900.82</v>
      </c>
      <c r="BO7" s="24">
        <v>839.21</v>
      </c>
      <c r="BP7" s="24">
        <v>785.1</v>
      </c>
      <c r="BQ7" s="24">
        <v>45.31</v>
      </c>
      <c r="BR7" s="24">
        <v>40.94</v>
      </c>
      <c r="BS7" s="24">
        <v>51.56</v>
      </c>
      <c r="BT7" s="24">
        <v>26.34</v>
      </c>
      <c r="BU7" s="24">
        <v>54.37</v>
      </c>
      <c r="BV7" s="24">
        <v>57.31</v>
      </c>
      <c r="BW7" s="24">
        <v>57.08</v>
      </c>
      <c r="BX7" s="24">
        <v>56.26</v>
      </c>
      <c r="BY7" s="24">
        <v>52.94</v>
      </c>
      <c r="BZ7" s="24">
        <v>52.05</v>
      </c>
      <c r="CA7" s="24">
        <v>56.93</v>
      </c>
      <c r="CB7" s="24">
        <v>302.75</v>
      </c>
      <c r="CC7" s="24">
        <v>343.59</v>
      </c>
      <c r="CD7" s="24">
        <v>274.37</v>
      </c>
      <c r="CE7" s="24">
        <v>535.69000000000005</v>
      </c>
      <c r="CF7" s="24">
        <v>249.62</v>
      </c>
      <c r="CG7" s="24">
        <v>273.52</v>
      </c>
      <c r="CH7" s="24">
        <v>274.99</v>
      </c>
      <c r="CI7" s="24">
        <v>282.08999999999997</v>
      </c>
      <c r="CJ7" s="24">
        <v>303.27999999999997</v>
      </c>
      <c r="CK7" s="24">
        <v>301.86</v>
      </c>
      <c r="CL7" s="24">
        <v>271.14999999999998</v>
      </c>
      <c r="CM7" s="24">
        <v>35.15</v>
      </c>
      <c r="CN7" s="24">
        <v>37.22</v>
      </c>
      <c r="CO7" s="24">
        <v>37.01</v>
      </c>
      <c r="CP7" s="24">
        <v>36.85</v>
      </c>
      <c r="CQ7" s="24">
        <v>38.42</v>
      </c>
      <c r="CR7" s="24">
        <v>50.14</v>
      </c>
      <c r="CS7" s="24">
        <v>54.83</v>
      </c>
      <c r="CT7" s="24">
        <v>66.53</v>
      </c>
      <c r="CU7" s="24">
        <v>52.35</v>
      </c>
      <c r="CV7" s="24">
        <v>46.25</v>
      </c>
      <c r="CW7" s="24">
        <v>49.87</v>
      </c>
      <c r="CX7" s="24">
        <v>65.849999999999994</v>
      </c>
      <c r="CY7" s="24">
        <v>66.58</v>
      </c>
      <c r="CZ7" s="24">
        <v>66.67</v>
      </c>
      <c r="DA7" s="24">
        <v>67.88</v>
      </c>
      <c r="DB7" s="24">
        <v>66.709999999999994</v>
      </c>
      <c r="DC7" s="24">
        <v>84.98</v>
      </c>
      <c r="DD7" s="24">
        <v>84.7</v>
      </c>
      <c r="DE7" s="24">
        <v>84.67</v>
      </c>
      <c r="DF7" s="24">
        <v>84.39</v>
      </c>
      <c r="DG7" s="24">
        <v>83.96</v>
      </c>
      <c r="DH7" s="24">
        <v>87.54</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0.02</v>
      </c>
      <c r="EK7" s="24">
        <v>0.25</v>
      </c>
      <c r="EL7" s="24">
        <v>0.05</v>
      </c>
      <c r="EM7" s="24">
        <v>0.03</v>
      </c>
      <c r="EN7" s="24">
        <v>0.03</v>
      </c>
      <c r="EO7" s="24">
        <v>0.02</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DATEVALUE($B7-B11&amp;"/1/"&amp;B12)</f>
        <v>36892</v>
      </c>
      <c r="C10" s="27">
        <f t="shared" ref="C10:F10" si="15">DATEVALUE($B7-C11&amp;"/1/"&amp;C12)</f>
        <v>37257</v>
      </c>
      <c r="D10" s="27">
        <f t="shared" si="15"/>
        <v>37623</v>
      </c>
      <c r="E10" s="27">
        <f t="shared" si="15"/>
        <v>37989</v>
      </c>
      <c r="F10" s="27">
        <f t="shared" si="15"/>
        <v>38356</v>
      </c>
    </row>
    <row r="11" spans="1:145" x14ac:dyDescent="0.15">
      <c r="B11">
        <v>22</v>
      </c>
      <c r="C11">
        <v>21</v>
      </c>
      <c r="D11">
        <v>20</v>
      </c>
      <c r="E11">
        <v>19</v>
      </c>
      <c r="F11">
        <v>18</v>
      </c>
      <c r="G11" t="s">
        <v>111</v>
      </c>
    </row>
    <row r="12" spans="1:145" x14ac:dyDescent="0.15">
      <c r="B12">
        <v>1</v>
      </c>
      <c r="C12">
        <v>1</v>
      </c>
      <c r="D12">
        <v>2</v>
      </c>
      <c r="E12">
        <v>3</v>
      </c>
      <c r="F12">
        <v>4</v>
      </c>
      <c r="G12" t="s">
        <v>112</v>
      </c>
    </row>
    <row r="13" spans="1:145" x14ac:dyDescent="0.15">
      <c r="B13" t="s">
        <v>113</v>
      </c>
      <c r="C13" t="s">
        <v>114</v>
      </c>
      <c r="D13" t="s">
        <v>114</v>
      </c>
      <c r="E13" t="s">
        <v>115</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根本賀澄</cp:lastModifiedBy>
  <dcterms:created xsi:type="dcterms:W3CDTF">2024-12-19T01:42:04Z</dcterms:created>
  <dcterms:modified xsi:type="dcterms:W3CDTF">2025-02-03T02:03:52Z</dcterms:modified>
  <cp:category/>
</cp:coreProperties>
</file>