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anthad\home\home1\kn374\Desktop\R7.01.22_【★0205〆】【県市町村課】公営企業に係る経営比較分析表（令和5年度決算）の分析等について（依頼）\R7.01.22_【★0205〆】【県市町村課】公営企業に係る経営比較分析表（令和5年度決算）の分析等について（依頼）\R5年度-経営比較分析表\建設課\"/>
    </mc:Choice>
  </mc:AlternateContent>
  <xr:revisionPtr revIDLastSave="0" documentId="13_ncr:1_{EF1968DB-9289-4CBA-A2F3-4CE0D41ED2EF}" xr6:coauthVersionLast="36" xr6:coauthVersionMax="36" xr10:uidLastSave="{00000000-0000-0000-0000-000000000000}"/>
  <workbookProtection workbookAlgorithmName="SHA-512" workbookHashValue="fNtYeKpfFHk1mRLxWFj1KUNlxcgJHaXAlToR6MHTIq5beavvIM3WHdviIC3CXjT/ERJ/uEhpaa7thYOFGs3h3g==" workbookSaltValue="3oBdJ6P8C6ZaezCfz4Mz4w=="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10"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<sst xmlns="http://schemas.openxmlformats.org/spreadsheetml/2006/main" count="236" uniqueCount="121">
  <si>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</si>
  <si>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</si>
  <si>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</si>
  <si>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</si>
  <si>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</si>
  <si>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</si>
  <si>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</si>
  <si>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</si>
  <si>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</si>
  <si>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</si>
  <si>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</si>
  <si>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</si>
  <si>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</si>
  <si>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</si>
  <si>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</si>
  <si>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</si>
  <si>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</si>
  <si>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</si>
  <si>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</si>
  <si>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</si>
  <si>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</si>
  <si>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</si>
  <si>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</si>
  <si>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</si>
  <si>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</si>
  <si>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</si>
  <si>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</si>
  <si>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</si>
  <si>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</si>
  <si>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</si>
  <si>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</si>
  <si>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</si>
  <si>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</si>
  <si>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</si>
  <si>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</si>
  <si>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</si>
  <si>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</si>
  <si>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</si>
  <si>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</si>
  <si>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</si>
  <si>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</si>
  <si>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</si>
  <si>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</si>
  <si>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</si>
  <si>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</si>
  <si>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</si>
  <si>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</si>
  <si>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</si>
  <si>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</si>
  <si>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</si>
  <si>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</si>
  <si>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</si>
  <si>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</si>
  <si>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</si>
  <si>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</si>
  <si>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</si>
  <si>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</si>
  <si>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</si>
  <si>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</si>
  <si>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</si>
  <si>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</si>
  <si>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</si>
  <si>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</si>
  <si>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</si>
  <si>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</si>
  <si>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</si>
  <si>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</si>
  <si>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</si>
  <si>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</si>
  <si>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</si>
  <si>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</si>
  <si>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</si>
  <si>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</si>
  <si>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</si>
  <si>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</si>
  <si>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</si>
  <si>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</si>
  <si>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</si>
  <si>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</si>
  <si>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</si>
  <si>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</si>
  <si>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</si>
  <si>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</si>
  <si>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</si>
  <si>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</si>
  <si>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</si>
  <si>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</si>
  <si>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</si>
  <si>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</si>
  <si>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</si>
  <si>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</si>
  <si>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</si>
  <si>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</si>
  <si>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</si>
  <si>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</si>
  <si>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</si>
  <si>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</si>
  <si>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</si>
  <si>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</si>
  <si>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</si>
  <si>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</si>
  <si>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</si>
  <si>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</si>
  <si>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</si>
  <si>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</si>
  <si>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</si>
  <si>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</si>
  <si>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</si>
  <si>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</si>
  <si>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</si>
  <si>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</si>
  <si>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</si>
  <si>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</si>
  <si>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</si>
  <si>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</si>
  <si>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</si>
  <si>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</si>
  <si>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</si>
  <si>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管渠改善率については、現在低い水準である。
　耐用年数を超える管渠は、数十年後先であり、定期点検等により更新が必要な管渠は特に見当たらない。
　しかし、処理場機械電気設備及びマンホールポンプについては、水処理の過程において一部不具合が生じたことから、更新をしている。
　今後は、耐用年数を超え老朽化していく施設がさらに増加すると想定されるため、機能診断及び最適整備構想による効率的な調査点検、適正な維持管理運営が必要である。</t>
    <rPh sb="1" eb="3">
      <t>カンキョ</t>
    </rPh>
    <rPh sb="3" eb="5">
      <t>カイゼン</t>
    </rPh>
    <rPh sb="5" eb="6">
      <t>リツ</t>
    </rPh>
    <rPh sb="12" eb="14">
      <t>ゲンザイ</t>
    </rPh>
    <rPh sb="14" eb="15">
      <t>ヒク</t>
    </rPh>
    <rPh sb="16" eb="18">
      <t>スイジュン</t>
    </rPh>
    <rPh sb="24" eb="26">
      <t>タイヨウ</t>
    </rPh>
    <rPh sb="26" eb="28">
      <t>ネンスウ</t>
    </rPh>
    <rPh sb="29" eb="30">
      <t>コ</t>
    </rPh>
    <rPh sb="32" eb="34">
      <t>カンキョ</t>
    </rPh>
    <rPh sb="36" eb="37">
      <t>スウ</t>
    </rPh>
    <rPh sb="37" eb="39">
      <t>ジュウネン</t>
    </rPh>
    <rPh sb="39" eb="40">
      <t>ゴ</t>
    </rPh>
    <rPh sb="40" eb="41">
      <t>サキ</t>
    </rPh>
    <rPh sb="45" eb="47">
      <t>テイキ</t>
    </rPh>
    <rPh sb="47" eb="49">
      <t>テンケン</t>
    </rPh>
    <rPh sb="49" eb="50">
      <t>トウ</t>
    </rPh>
    <rPh sb="53" eb="55">
      <t>コウシン</t>
    </rPh>
    <rPh sb="56" eb="58">
      <t>ヒツヨウ</t>
    </rPh>
    <rPh sb="59" eb="61">
      <t>カンキョ</t>
    </rPh>
    <rPh sb="62" eb="63">
      <t>トク</t>
    </rPh>
    <rPh sb="64" eb="66">
      <t>ミア</t>
    </rPh>
    <rPh sb="77" eb="79">
      <t>ショリ</t>
    </rPh>
    <rPh sb="79" eb="80">
      <t>ジョウ</t>
    </rPh>
    <rPh sb="80" eb="82">
      <t>キカイ</t>
    </rPh>
    <rPh sb="82" eb="84">
      <t>デンキ</t>
    </rPh>
    <rPh sb="84" eb="86">
      <t>セツビ</t>
    </rPh>
    <rPh sb="86" eb="87">
      <t>オヨ</t>
    </rPh>
    <rPh sb="102" eb="103">
      <t>ミズ</t>
    </rPh>
    <rPh sb="103" eb="105">
      <t>ショリ</t>
    </rPh>
    <rPh sb="106" eb="108">
      <t>カテイ</t>
    </rPh>
    <rPh sb="112" eb="114">
      <t>イチブ</t>
    </rPh>
    <rPh sb="114" eb="117">
      <t>フグアイ</t>
    </rPh>
    <rPh sb="118" eb="119">
      <t>ショウ</t>
    </rPh>
    <rPh sb="126" eb="128">
      <t>コウシン</t>
    </rPh>
    <rPh sb="136" eb="138">
      <t>コンゴ</t>
    </rPh>
    <rPh sb="140" eb="144">
      <t>タイヨウネンスウ</t>
    </rPh>
    <rPh sb="145" eb="146">
      <t>コ</t>
    </rPh>
    <rPh sb="147" eb="150">
      <t>ロウキュウカ</t>
    </rPh>
    <rPh sb="154" eb="156">
      <t>シセツ</t>
    </rPh>
    <rPh sb="160" eb="162">
      <t>ゾウカ</t>
    </rPh>
    <rPh sb="165" eb="167">
      <t>ソウテイ</t>
    </rPh>
    <rPh sb="173" eb="175">
      <t>キノウ</t>
    </rPh>
    <rPh sb="175" eb="177">
      <t>シンダン</t>
    </rPh>
    <rPh sb="177" eb="178">
      <t>オヨ</t>
    </rPh>
    <rPh sb="179" eb="181">
      <t>サイテキ</t>
    </rPh>
    <rPh sb="181" eb="183">
      <t>セイビ</t>
    </rPh>
    <rPh sb="183" eb="185">
      <t>コウソウ</t>
    </rPh>
    <rPh sb="188" eb="191">
      <t>コウリツテキ</t>
    </rPh>
    <rPh sb="192" eb="196">
      <t>チョウサテンケン</t>
    </rPh>
    <rPh sb="197" eb="199">
      <t>テキセイ</t>
    </rPh>
    <rPh sb="200" eb="206">
      <t>イジカンリウンエイ</t>
    </rPh>
    <rPh sb="207" eb="209">
      <t>ヒツヨウ</t>
    </rPh>
    <phoneticPr fontId="4"/>
  </si>
  <si>
    <r>
      <t>　</t>
    </r>
    <r>
      <rPr>
        <sz val="11"/>
        <rFont val="ＭＳ ゴシック"/>
        <family val="3"/>
        <charset val="128"/>
      </rPr>
      <t>収益的収支比率については、前年度と比較して改善傾向にあるが、人口減少による料金収入の低迷と排水処理施設管理費用の増加により、料金収入のみでは賄い切れず、他会計繰入金に依存している状況である。</t>
    </r>
    <r>
      <rPr>
        <sz val="11"/>
        <color rgb="FFFF0000"/>
        <rFont val="ＭＳ ゴシック"/>
        <family val="3"/>
        <charset val="128"/>
      </rPr>
      <t xml:space="preserve">
　</t>
    </r>
    <r>
      <rPr>
        <sz val="11"/>
        <rFont val="ＭＳ ゴシック"/>
        <family val="3"/>
        <charset val="128"/>
      </rPr>
      <t>経費回収率及び汚水処理原価についても、前年度と比較して改善傾向にあり、全国平均値や類似団体平均値と数値的に近づいた。
　施設利用率及び水洗化率については、横ばいで推移しており、平均値を下回っている状況にある。</t>
    </r>
    <r>
      <rPr>
        <sz val="11"/>
        <color rgb="FFFF0000"/>
        <rFont val="ＭＳ ゴシック"/>
        <family val="3"/>
        <charset val="128"/>
      </rPr>
      <t xml:space="preserve">
　</t>
    </r>
    <r>
      <rPr>
        <sz val="11"/>
        <rFont val="ＭＳ ゴシック"/>
        <family val="3"/>
        <charset val="128"/>
      </rPr>
      <t>経営を安定させるためには、下水道加入促進や使用料金改定（増額等）の検討、適正な維持管理運営による汚水処理原価の抑制、施設利用率の向上を目標に長期的に収支の均衡を図っていくことが求められる。</t>
    </r>
    <r>
      <rPr>
        <sz val="11"/>
        <color rgb="FFFF0000"/>
        <rFont val="ＭＳ ゴシック"/>
        <family val="3"/>
        <charset val="128"/>
      </rPr>
      <t xml:space="preserve">
　</t>
    </r>
    <rPh sb="1" eb="4">
      <t>シュウエキテキ</t>
    </rPh>
    <rPh sb="4" eb="6">
      <t>シュウシ</t>
    </rPh>
    <rPh sb="6" eb="8">
      <t>ヒリツ</t>
    </rPh>
    <rPh sb="14" eb="17">
      <t>ゼンネンド</t>
    </rPh>
    <rPh sb="18" eb="20">
      <t>ヒカク</t>
    </rPh>
    <rPh sb="22" eb="24">
      <t>カイゼン</t>
    </rPh>
    <rPh sb="24" eb="26">
      <t>ケイコウ</t>
    </rPh>
    <rPh sb="31" eb="33">
      <t>ジンコウ</t>
    </rPh>
    <rPh sb="33" eb="35">
      <t>ゲンショウ</t>
    </rPh>
    <rPh sb="38" eb="40">
      <t>リョウキン</t>
    </rPh>
    <rPh sb="40" eb="42">
      <t>シュウニュウ</t>
    </rPh>
    <rPh sb="43" eb="45">
      <t>テイメイ</t>
    </rPh>
    <rPh sb="46" eb="48">
      <t>ハイスイ</t>
    </rPh>
    <rPh sb="48" eb="50">
      <t>ショリ</t>
    </rPh>
    <rPh sb="50" eb="52">
      <t>シセツ</t>
    </rPh>
    <rPh sb="52" eb="54">
      <t>カンリ</t>
    </rPh>
    <rPh sb="54" eb="56">
      <t>ヒヨウ</t>
    </rPh>
    <rPh sb="57" eb="59">
      <t>ゾウカ</t>
    </rPh>
    <rPh sb="63" eb="65">
      <t>リョウキン</t>
    </rPh>
    <rPh sb="65" eb="67">
      <t>シュウニュウ</t>
    </rPh>
    <rPh sb="71" eb="72">
      <t>マカナ</t>
    </rPh>
    <rPh sb="73" eb="74">
      <t>キ</t>
    </rPh>
    <rPh sb="77" eb="83">
      <t>タカイケイクリイレキン</t>
    </rPh>
    <rPh sb="84" eb="86">
      <t>イゾン</t>
    </rPh>
    <rPh sb="90" eb="92">
      <t>ジョウキョウ</t>
    </rPh>
    <rPh sb="98" eb="100">
      <t>ケイヒ</t>
    </rPh>
    <rPh sb="100" eb="102">
      <t>カイシュウ</t>
    </rPh>
    <rPh sb="102" eb="103">
      <t>リツ</t>
    </rPh>
    <rPh sb="103" eb="104">
      <t>オヨ</t>
    </rPh>
    <rPh sb="105" eb="107">
      <t>オスイ</t>
    </rPh>
    <rPh sb="107" eb="109">
      <t>ショリ</t>
    </rPh>
    <rPh sb="109" eb="111">
      <t>ゲンカ</t>
    </rPh>
    <rPh sb="117" eb="120">
      <t>ゼンネンド</t>
    </rPh>
    <rPh sb="121" eb="123">
      <t>ヒカク</t>
    </rPh>
    <rPh sb="125" eb="129">
      <t>カイゼンケイコウ</t>
    </rPh>
    <rPh sb="133" eb="135">
      <t>ゼンコク</t>
    </rPh>
    <rPh sb="135" eb="138">
      <t>ヘイキンチ</t>
    </rPh>
    <rPh sb="139" eb="143">
      <t>ルイジダンタイ</t>
    </rPh>
    <rPh sb="143" eb="146">
      <t>ヘイキンチ</t>
    </rPh>
    <rPh sb="147" eb="150">
      <t>スウチテキ</t>
    </rPh>
    <rPh sb="151" eb="152">
      <t>チカ</t>
    </rPh>
    <rPh sb="158" eb="160">
      <t>シセツ</t>
    </rPh>
    <rPh sb="160" eb="162">
      <t>リヨウ</t>
    </rPh>
    <rPh sb="162" eb="163">
      <t>リツ</t>
    </rPh>
    <rPh sb="163" eb="164">
      <t>オヨ</t>
    </rPh>
    <rPh sb="165" eb="168">
      <t>スイセンカ</t>
    </rPh>
    <rPh sb="168" eb="169">
      <t>リツ</t>
    </rPh>
    <rPh sb="175" eb="176">
      <t>ヨコ</t>
    </rPh>
    <rPh sb="179" eb="181">
      <t>スイイ</t>
    </rPh>
    <rPh sb="186" eb="189">
      <t>ヘイキンチ</t>
    </rPh>
    <rPh sb="190" eb="192">
      <t>シタマワ</t>
    </rPh>
    <rPh sb="196" eb="198">
      <t>ジョウキョウ</t>
    </rPh>
    <rPh sb="204" eb="206">
      <t>ケイエイ</t>
    </rPh>
    <rPh sb="207" eb="209">
      <t>アンテイ</t>
    </rPh>
    <rPh sb="217" eb="220">
      <t>ゲスイドウ</t>
    </rPh>
    <rPh sb="220" eb="222">
      <t>カニュウ</t>
    </rPh>
    <rPh sb="222" eb="224">
      <t>ソクシン</t>
    </rPh>
    <rPh sb="225" eb="228">
      <t>シヨウリョウ</t>
    </rPh>
    <rPh sb="228" eb="229">
      <t>キン</t>
    </rPh>
    <rPh sb="229" eb="231">
      <t>カイテイ</t>
    </rPh>
    <rPh sb="232" eb="234">
      <t>ゾウガク</t>
    </rPh>
    <rPh sb="234" eb="235">
      <t>トウ</t>
    </rPh>
    <rPh sb="237" eb="239">
      <t>ケントウ</t>
    </rPh>
    <rPh sb="240" eb="242">
      <t>テキセイ</t>
    </rPh>
    <rPh sb="243" eb="245">
      <t>イジ</t>
    </rPh>
    <rPh sb="245" eb="247">
      <t>カンリ</t>
    </rPh>
    <rPh sb="247" eb="249">
      <t>ウンエイ</t>
    </rPh>
    <rPh sb="252" eb="254">
      <t>オスイ</t>
    </rPh>
    <rPh sb="254" eb="256">
      <t>ショリ</t>
    </rPh>
    <rPh sb="256" eb="258">
      <t>ゲンカ</t>
    </rPh>
    <rPh sb="259" eb="261">
      <t>ヨクセイ</t>
    </rPh>
    <rPh sb="262" eb="264">
      <t>シセツ</t>
    </rPh>
    <rPh sb="264" eb="266">
      <t>リヨウ</t>
    </rPh>
    <rPh sb="266" eb="267">
      <t>リツ</t>
    </rPh>
    <rPh sb="268" eb="270">
      <t>コウジョウ</t>
    </rPh>
    <rPh sb="271" eb="273">
      <t>モクヒョウ</t>
    </rPh>
    <rPh sb="274" eb="277">
      <t>チョウキテキ</t>
    </rPh>
    <rPh sb="278" eb="280">
      <t>シュウシ</t>
    </rPh>
    <rPh sb="281" eb="283">
      <t>キンコウ</t>
    </rPh>
    <rPh sb="284" eb="285">
      <t>ハカ</t>
    </rPh>
    <rPh sb="292" eb="293">
      <t>モト</t>
    </rPh>
    <phoneticPr fontId="4"/>
  </si>
  <si>
    <t>　施設利用率、水洗化率の平均値を下回っているのは、人口減少と加入者の低迷が主な要因と考える。
　また、排水処理施設の経年の稼働により修繕費が増加傾向にあり、他会計繰入金に依存している状況である。
　今後は、下水道への加入促進による接続率の向上、下水道使用料の見直し、機能診断及び最適整備構想による効率的な調査点検、適正な維持管理運営により、平均値に近づけていけるよう努め、また、地方公営企業会計を行うことにより、資産や収支の状況をより精緻な数値で把握して健全で効率的な事業経営に努める必要がある。</t>
    <rPh sb="1" eb="3">
      <t>シセツ</t>
    </rPh>
    <rPh sb="3" eb="6">
      <t>リヨウリツ</t>
    </rPh>
    <rPh sb="7" eb="10">
      <t>スイセンカ</t>
    </rPh>
    <rPh sb="10" eb="11">
      <t>リツ</t>
    </rPh>
    <rPh sb="12" eb="15">
      <t>ヘイキンチ</t>
    </rPh>
    <rPh sb="16" eb="17">
      <t>シタ</t>
    </rPh>
    <rPh sb="17" eb="18">
      <t>マワ</t>
    </rPh>
    <rPh sb="25" eb="27">
      <t>ジンコウ</t>
    </rPh>
    <rPh sb="27" eb="29">
      <t>ゲンショウ</t>
    </rPh>
    <rPh sb="30" eb="33">
      <t>カニュウシャ</t>
    </rPh>
    <rPh sb="34" eb="36">
      <t>テイメイ</t>
    </rPh>
    <rPh sb="37" eb="38">
      <t>オモ</t>
    </rPh>
    <rPh sb="39" eb="41">
      <t>ヨウイン</t>
    </rPh>
    <rPh sb="42" eb="43">
      <t>カンガ</t>
    </rPh>
    <rPh sb="51" eb="53">
      <t>ハイスイ</t>
    </rPh>
    <rPh sb="53" eb="55">
      <t>ショリ</t>
    </rPh>
    <rPh sb="55" eb="57">
      <t>シセツ</t>
    </rPh>
    <rPh sb="58" eb="60">
      <t>ケイネン</t>
    </rPh>
    <rPh sb="61" eb="63">
      <t>カドウ</t>
    </rPh>
    <rPh sb="66" eb="68">
      <t>シュウゼン</t>
    </rPh>
    <rPh sb="68" eb="69">
      <t>ヒ</t>
    </rPh>
    <rPh sb="70" eb="72">
      <t>ゾウカ</t>
    </rPh>
    <rPh sb="72" eb="74">
      <t>ケイコウ</t>
    </rPh>
    <rPh sb="78" eb="79">
      <t>タ</t>
    </rPh>
    <rPh sb="79" eb="81">
      <t>カイケイ</t>
    </rPh>
    <rPh sb="81" eb="84">
      <t>クリイレキン</t>
    </rPh>
    <rPh sb="85" eb="87">
      <t>イゾン</t>
    </rPh>
    <rPh sb="91" eb="93">
      <t>ジョウキョウ</t>
    </rPh>
    <rPh sb="99" eb="101">
      <t>コンゴ</t>
    </rPh>
    <rPh sb="103" eb="106">
      <t>ゲスイドウ</t>
    </rPh>
    <rPh sb="108" eb="110">
      <t>カニュウ</t>
    </rPh>
    <rPh sb="110" eb="112">
      <t>ソクシン</t>
    </rPh>
    <rPh sb="115" eb="118">
      <t>セツゾクリツ</t>
    </rPh>
    <rPh sb="119" eb="121">
      <t>コウジョウ</t>
    </rPh>
    <rPh sb="122" eb="125">
      <t>ゲスイドウ</t>
    </rPh>
    <rPh sb="125" eb="128">
      <t>シヨウリョウ</t>
    </rPh>
    <rPh sb="129" eb="131">
      <t>ミナオ</t>
    </rPh>
    <rPh sb="133" eb="135">
      <t>キノウ</t>
    </rPh>
    <rPh sb="135" eb="137">
      <t>シンダン</t>
    </rPh>
    <rPh sb="137" eb="138">
      <t>オヨ</t>
    </rPh>
    <rPh sb="139" eb="141">
      <t>サイテキ</t>
    </rPh>
    <rPh sb="141" eb="143">
      <t>セイビ</t>
    </rPh>
    <rPh sb="143" eb="145">
      <t>コウソウ</t>
    </rPh>
    <rPh sb="148" eb="151">
      <t>コウリツテキ</t>
    </rPh>
    <rPh sb="152" eb="156">
      <t>チョウサテンケン</t>
    </rPh>
    <rPh sb="157" eb="159">
      <t>テキセイ</t>
    </rPh>
    <rPh sb="160" eb="166">
      <t>イジカンリウンエイ</t>
    </rPh>
    <rPh sb="170" eb="173">
      <t>ヘイキンチ</t>
    </rPh>
    <rPh sb="174" eb="175">
      <t>チカ</t>
    </rPh>
    <rPh sb="183" eb="184">
      <t>ツト</t>
    </rPh>
    <rPh sb="189" eb="197">
      <t>チホウコウエイキギョウカイケイ</t>
    </rPh>
    <rPh sb="198" eb="199">
      <t>オコナ</t>
    </rPh>
    <rPh sb="206" eb="208">
      <t>シサン</t>
    </rPh>
    <rPh sb="209" eb="211">
      <t>シュウシ</t>
    </rPh>
    <rPh sb="212" eb="214">
      <t>ジョウキョウ</t>
    </rPh>
    <rPh sb="217" eb="219">
      <t>セイチ</t>
    </rPh>
    <rPh sb="220" eb="222">
      <t>スウチ</t>
    </rPh>
    <rPh sb="223" eb="225">
      <t>ハアク</t>
    </rPh>
    <rPh sb="227" eb="229">
      <t>ケンゼン</t>
    </rPh>
    <rPh sb="230" eb="233">
      <t>コウリツテキ</t>
    </rPh>
    <rPh sb="234" eb="238">
      <t>ジギョウケイエイ</t>
    </rPh>
    <rPh sb="239" eb="240">
      <t>ツト</t>
    </rPh>
    <rPh sb="242" eb="2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</si>
</sst>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9F-4093-9ED6-A1DAC5DA28F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CC9F-4093-9ED6-A1DAC5DA28F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98.95</c:v>
                </c:pt>
                <c:pt idx="1">
                  <c:v>98.7</c:v>
                </c:pt>
                <c:pt idx="2">
                  <c:v>98.11</c:v>
                </c:pt>
                <c:pt idx="3">
                  <c:v>98.32</c:v>
                </c:pt>
                <c:pt idx="4">
                  <c:v>120.12</c:v>
                </c:pt>
              </c:numCache>
            </c:numRef>
          </c:val>
          <c:extLst>
            <c:ext xmlns:c16="http://schemas.microsoft.com/office/drawing/2014/chart" uri="{C3380CC4-5D6E-409C-BE32-E72D297353CC}">
              <c16:uniqueId val="{00000000-567C-4062-8488-CE47666610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7C-4062-8488-CE47666610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C1-4BD8-B401-A1BFED945E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C1-4BD8-B401-A1BFED945E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DA-4E5B-AB91-3C6C3EC1CF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DA-4E5B-AB91-3C6C3EC1CF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6D-4DFB-B14D-6A3B50E0A5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6D-4DFB-B14D-6A3B50E0A5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38-41A9-91EF-C7443810E8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38-41A9-91EF-C7443810E8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255.42</c:v>
                </c:pt>
                <c:pt idx="1">
                  <c:v>230.88</c:v>
                </c:pt>
                <c:pt idx="2">
                  <c:v>230.73</c:v>
                </c:pt>
                <c:pt idx="3" formatCode="#,##0.00;&quot;△&quot;#,##0.00">
                  <c:v>0</c:v>
                </c:pt>
                <c:pt idx="4" formatCode="#,##0.00;&quot;△&quot;#,##0.00">
                  <c:v>0</c:v>
                </c:pt>
              </c:numCache>
            </c:numRef>
          </c:val>
          <c:extLst>
            <c:ext xmlns:c16="http://schemas.microsoft.com/office/drawing/2014/chart" uri="{C3380CC4-5D6E-409C-BE32-E72D297353CC}">
              <c16:uniqueId val="{00000000-A6F6-4F86-89E0-F495625D89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A6F6-4F86-89E0-F495625D89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45.31</c:v>
                </c:pt>
                <c:pt idx="1">
                  <c:v>40.94</c:v>
                </c:pt>
                <c:pt idx="2">
                  <c:v>51.56</c:v>
                </c:pt>
                <c:pt idx="3">
                  <c:v>26.34</c:v>
                </c:pt>
                <c:pt idx="4">
                  <c:v>54.37</c:v>
                </c:pt>
              </c:numCache>
            </c:numRef>
          </c:val>
          <c:extLst>
            <c:ext xmlns:c16="http://schemas.microsoft.com/office/drawing/2014/chart" uri="{C3380CC4-5D6E-409C-BE32-E72D297353CC}">
              <c16:uniqueId val="{00000000-1C69-48CD-A829-A7AACA5731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C69-48CD-A829-A7AACA5731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302.75</c:v>
                </c:pt>
                <c:pt idx="1">
                  <c:v>343.59</c:v>
                </c:pt>
                <c:pt idx="2">
                  <c:v>274.37</c:v>
                </c:pt>
                <c:pt idx="3">
                  <c:v>535.69000000000005</c:v>
                </c:pt>
                <c:pt idx="4">
                  <c:v>249.62</c:v>
                </c:pt>
              </c:numCache>
            </c:numRef>
          </c:val>
          <c:extLst>
            <c:ext xmlns:c16="http://schemas.microsoft.com/office/drawing/2014/chart" uri="{C3380CC4-5D6E-409C-BE32-E72D297353CC}">
              <c16:uniqueId val="{00000000-A0C2-4435-B431-E7AEE6190C7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A0C2-4435-B431-E7AEE6190C7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35.15</c:v>
                </c:pt>
                <c:pt idx="1">
                  <c:v>37.22</c:v>
                </c:pt>
                <c:pt idx="2">
                  <c:v>37.01</c:v>
                </c:pt>
                <c:pt idx="3">
                  <c:v>36.85</c:v>
                </c:pt>
                <c:pt idx="4">
                  <c:v>38.42</c:v>
                </c:pt>
              </c:numCache>
            </c:numRef>
          </c:val>
          <c:extLst>
            <c:ext xmlns:c16="http://schemas.microsoft.com/office/drawing/2014/chart" uri="{C3380CC4-5D6E-409C-BE32-E72D297353CC}">
              <c16:uniqueId val="{00000000-908E-4A88-B920-303DEC87FAA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08E-4A88-B920-303DEC87FAA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65.849999999999994</c:v>
                </c:pt>
                <c:pt idx="1">
                  <c:v>66.58</c:v>
                </c:pt>
                <c:pt idx="2">
                  <c:v>66.67</c:v>
                </c:pt>
                <c:pt idx="3">
                  <c:v>67.88</c:v>
                </c:pt>
                <c:pt idx="4">
                  <c:v>66.709999999999994</c:v>
                </c:pt>
              </c:numCache>
            </c:numRef>
          </c:val>
          <c:extLst>
            <c:ext xmlns:c16="http://schemas.microsoft.com/office/drawing/2014/chart" uri="{C3380CC4-5D6E-409C-BE32-E72D297353CC}">
              <c16:uniqueId val="{00000000-5A19-4B0E-A495-F5DA7F46CD7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5A19-4B0E-A495-F5DA7F46CD7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49"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南部町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16543</v>
      </c>
      <c r="AM8" s="36"/>
      <c r="AN8" s="36"/>
      <c r="AO8" s="36"/>
      <c r="AP8" s="36"/>
      <c r="AQ8" s="36"/>
      <c r="AR8" s="36"/>
      <c r="AS8" s="36"/>
      <c r="AT8" s="37">
        <f>データ!T6</f>
        <v>153.12</v>
      </c>
      <c r="AU8" s="37"/>
      <c r="AV8" s="37"/>
      <c r="AW8" s="37"/>
      <c r="AX8" s="37"/>
      <c r="AY8" s="37"/>
      <c r="AZ8" s="37"/>
      <c r="BA8" s="37"/>
      <c r="BB8" s="37">
        <f>データ!U6</f>
        <v>108.04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34.340000000000003</v>
      </c>
      <c r="Q10" s="37"/>
      <c r="R10" s="37"/>
      <c r="S10" s="37"/>
      <c r="T10" s="37"/>
      <c r="U10" s="37"/>
      <c r="V10" s="37"/>
      <c r="W10" s="37">
        <f>データ!Q6</f>
        <v>90.65</v>
      </c>
      <c r="X10" s="37"/>
      <c r="Y10" s="37"/>
      <c r="Z10" s="37"/>
      <c r="AA10" s="37"/>
      <c r="AB10" s="37"/>
      <c r="AC10" s="37"/>
      <c r="AD10" s="36">
        <f>データ!R6</f>
        <v>2480</v>
      </c>
      <c r="AE10" s="36"/>
      <c r="AF10" s="36"/>
      <c r="AG10" s="36"/>
      <c r="AH10" s="36"/>
      <c r="AI10" s="36"/>
      <c r="AJ10" s="36"/>
      <c r="AK10" s="2"/>
      <c r="AL10" s="36">
        <f>データ!V6</f>
        <v>5636</v>
      </c>
      <c r="AM10" s="36"/>
      <c r="AN10" s="36"/>
      <c r="AO10" s="36"/>
      <c r="AP10" s="36"/>
      <c r="AQ10" s="36"/>
      <c r="AR10" s="36"/>
      <c r="AS10" s="36"/>
      <c r="AT10" s="37">
        <f>データ!W6</f>
        <v>5.17</v>
      </c>
      <c r="AU10" s="37"/>
      <c r="AV10" s="37"/>
      <c r="AW10" s="37"/>
      <c r="AX10" s="37"/>
      <c r="AY10" s="37"/>
      <c r="AZ10" s="37"/>
      <c r="BA10" s="37"/>
      <c r="BB10" s="37">
        <f>データ!X6</f>
        <v>1090.1400000000001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119</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9"/>
      <c r="BM60" s="80"/>
      <c r="BN60" s="80"/>
      <c r="BO60" s="80"/>
      <c r="BP60" s="80"/>
      <c r="BQ60" s="80"/>
      <c r="BR60" s="80"/>
      <c r="BS60" s="80"/>
      <c r="BT60" s="80"/>
      <c r="BU60" s="80"/>
      <c r="BV60" s="80"/>
      <c r="BW60" s="80"/>
      <c r="BX60" s="80"/>
      <c r="BY60" s="80"/>
      <c r="BZ60" s="81"/>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120</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RcHRpzW4Tnj3N+clvBihoAghlbkqQjYHVRYjcUCaCeTWhEFtW34EaPGmdLG+ek1O2nDBqdg1MEv64xzy6pUiA==" saltValue="BPTCHjfSM21R+wXPCLs67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6" t="s">
        <v>54</v>
      </c>
      <c r="I3" s="67"/>
      <c r="J3" s="67"/>
      <c r="K3" s="67"/>
      <c r="L3" s="67"/>
      <c r="M3" s="67"/>
      <c r="N3" s="67"/>
      <c r="O3" s="67"/>
      <c r="P3" s="67"/>
      <c r="Q3" s="67"/>
      <c r="R3" s="67"/>
      <c r="S3" s="67"/>
      <c r="T3" s="67"/>
      <c r="U3" s="67"/>
      <c r="V3" s="67"/>
      <c r="W3" s="67"/>
      <c r="X3" s="68"/>
      <c r="Y3" s="72" t="s">
        <v>55</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56</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57</v>
      </c>
      <c r="B4" s="16"/>
      <c r="C4" s="16"/>
      <c r="D4" s="16"/>
      <c r="E4" s="16"/>
      <c r="F4" s="16"/>
      <c r="G4" s="16"/>
      <c r="H4" s="69"/>
      <c r="I4" s="70"/>
      <c r="J4" s="70"/>
      <c r="K4" s="70"/>
      <c r="L4" s="70"/>
      <c r="M4" s="70"/>
      <c r="N4" s="70"/>
      <c r="O4" s="70"/>
      <c r="P4" s="70"/>
      <c r="Q4" s="70"/>
      <c r="R4" s="70"/>
      <c r="S4" s="70"/>
      <c r="T4" s="70"/>
      <c r="U4" s="70"/>
      <c r="V4" s="70"/>
      <c r="W4" s="70"/>
      <c r="X4" s="71"/>
      <c r="Y4" s="65" t="s">
        <v>58</v>
      </c>
      <c r="Z4" s="65"/>
      <c r="AA4" s="65"/>
      <c r="AB4" s="65"/>
      <c r="AC4" s="65"/>
      <c r="AD4" s="65"/>
      <c r="AE4" s="65"/>
      <c r="AF4" s="65"/>
      <c r="AG4" s="65"/>
      <c r="AH4" s="65"/>
      <c r="AI4" s="65"/>
      <c r="AJ4" s="65" t="s">
        <v>59</v>
      </c>
      <c r="AK4" s="65"/>
      <c r="AL4" s="65"/>
      <c r="AM4" s="65"/>
      <c r="AN4" s="65"/>
      <c r="AO4" s="65"/>
      <c r="AP4" s="65"/>
      <c r="AQ4" s="65"/>
      <c r="AR4" s="65"/>
      <c r="AS4" s="65"/>
      <c r="AT4" s="65"/>
      <c r="AU4" s="65" t="s">
        <v>60</v>
      </c>
      <c r="AV4" s="65"/>
      <c r="AW4" s="65"/>
      <c r="AX4" s="65"/>
      <c r="AY4" s="65"/>
      <c r="AZ4" s="65"/>
      <c r="BA4" s="65"/>
      <c r="BB4" s="65"/>
      <c r="BC4" s="65"/>
      <c r="BD4" s="65"/>
      <c r="BE4" s="65"/>
      <c r="BF4" s="65" t="s">
        <v>61</v>
      </c>
      <c r="BG4" s="65"/>
      <c r="BH4" s="65"/>
      <c r="BI4" s="65"/>
      <c r="BJ4" s="65"/>
      <c r="BK4" s="65"/>
      <c r="BL4" s="65"/>
      <c r="BM4" s="65"/>
      <c r="BN4" s="65"/>
      <c r="BO4" s="65"/>
      <c r="BP4" s="65"/>
      <c r="BQ4" s="65" t="s">
        <v>62</v>
      </c>
      <c r="BR4" s="65"/>
      <c r="BS4" s="65"/>
      <c r="BT4" s="65"/>
      <c r="BU4" s="65"/>
      <c r="BV4" s="65"/>
      <c r="BW4" s="65"/>
      <c r="BX4" s="65"/>
      <c r="BY4" s="65"/>
      <c r="BZ4" s="65"/>
      <c r="CA4" s="65"/>
      <c r="CB4" s="65" t="s">
        <v>63</v>
      </c>
      <c r="CC4" s="65"/>
      <c r="CD4" s="65"/>
      <c r="CE4" s="65"/>
      <c r="CF4" s="65"/>
      <c r="CG4" s="65"/>
      <c r="CH4" s="65"/>
      <c r="CI4" s="65"/>
      <c r="CJ4" s="65"/>
      <c r="CK4" s="65"/>
      <c r="CL4" s="65"/>
      <c r="CM4" s="65" t="s">
        <v>64</v>
      </c>
      <c r="CN4" s="65"/>
      <c r="CO4" s="65"/>
      <c r="CP4" s="65"/>
      <c r="CQ4" s="65"/>
      <c r="CR4" s="65"/>
      <c r="CS4" s="65"/>
      <c r="CT4" s="65"/>
      <c r="CU4" s="65"/>
      <c r="CV4" s="65"/>
      <c r="CW4" s="65"/>
      <c r="CX4" s="65" t="s">
        <v>65</v>
      </c>
      <c r="CY4" s="65"/>
      <c r="CZ4" s="65"/>
      <c r="DA4" s="65"/>
      <c r="DB4" s="65"/>
      <c r="DC4" s="65"/>
      <c r="DD4" s="65"/>
      <c r="DE4" s="65"/>
      <c r="DF4" s="65"/>
      <c r="DG4" s="65"/>
      <c r="DH4" s="65"/>
      <c r="DI4" s="65" t="s">
        <v>66</v>
      </c>
      <c r="DJ4" s="65"/>
      <c r="DK4" s="65"/>
      <c r="DL4" s="65"/>
      <c r="DM4" s="65"/>
      <c r="DN4" s="65"/>
      <c r="DO4" s="65"/>
      <c r="DP4" s="65"/>
      <c r="DQ4" s="65"/>
      <c r="DR4" s="65"/>
      <c r="DS4" s="65"/>
      <c r="DT4" s="65" t="s">
        <v>67</v>
      </c>
      <c r="DU4" s="65"/>
      <c r="DV4" s="65"/>
      <c r="DW4" s="65"/>
      <c r="DX4" s="65"/>
      <c r="DY4" s="65"/>
      <c r="DZ4" s="65"/>
      <c r="EA4" s="65"/>
      <c r="EB4" s="65"/>
      <c r="EC4" s="65"/>
      <c r="ED4" s="65"/>
      <c r="EE4" s="65" t="s">
        <v>68</v>
      </c>
      <c r="EF4" s="65"/>
      <c r="EG4" s="65"/>
      <c r="EH4" s="65"/>
      <c r="EI4" s="65"/>
      <c r="EJ4" s="65"/>
      <c r="EK4" s="65"/>
      <c r="EL4" s="65"/>
      <c r="EM4" s="65"/>
      <c r="EN4" s="65"/>
      <c r="EO4" s="65"/>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24457</v>
      </c>
      <c r="D6" s="19">
        <f t="shared" si="3"/>
        <v>47</v>
      </c>
      <c r="E6" s="19">
        <f t="shared" si="3"/>
        <v>17</v>
      </c>
      <c r="F6" s="19">
        <f t="shared" si="3"/>
        <v>5</v>
      </c>
      <c r="G6" s="19">
        <f t="shared" si="3"/>
        <v>0</v>
      </c>
      <c r="H6" s="19" t="str">
        <f t="shared" si="3"/>
        <v>青森県　南部町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34.340000000000003</v>
      </c>
      <c r="Q6" s="20">
        <f t="shared" si="3"/>
        <v>90.65</v>
      </c>
      <c r="R6" s="20">
        <f t="shared" si="3"/>
        <v>2480</v>
      </c>
      <c r="S6" s="20">
        <f t="shared" si="3"/>
        <v>16543</v>
      </c>
      <c r="T6" s="20">
        <f t="shared" si="3"/>
        <v>153.12</v>
      </c>
      <c r="U6" s="20">
        <f t="shared" si="3"/>
        <v>108.04</v>
      </c>
      <c r="V6" s="20">
        <f t="shared" si="3"/>
        <v>5636</v>
      </c>
      <c r="W6" s="20">
        <f t="shared" si="3"/>
        <v>5.17</v>
      </c>
      <c r="X6" s="20">
        <f t="shared" si="3"/>
        <v>1090.1400000000001</v>
      </c>
      <c r="Y6" s="21">
        <f>IF(Y7="",NA(),Y7)</f>
        <v>98.95</v>
      </c>
      <c r="Z6" s="21">
        <f t="shared" ref="Z6:AH6" si="4">IF(Z7="",NA(),Z7)</f>
        <v>98.7</v>
      </c>
      <c r="AA6" s="21">
        <f t="shared" si="4"/>
        <v>98.11</v>
      </c>
      <c r="AB6" s="21">
        <f t="shared" si="4"/>
        <v>98.32</v>
      </c>
      <c r="AC6" s="21">
        <f t="shared" si="4"/>
        <v>120.12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255.42</v>
      </c>
      <c r="BG6" s="21">
        <f t="shared" ref="BG6:BO6" si="7">IF(BG7="",NA(),BG7)</f>
        <v>230.88</v>
      </c>
      <c r="BH6" s="21">
        <f t="shared" si="7"/>
        <v>230.73</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45.31</v>
      </c>
      <c r="BR6" s="21">
        <f t="shared" ref="BR6:BZ6" si="8">IF(BR7="",NA(),BR7)</f>
        <v>40.94</v>
      </c>
      <c r="BS6" s="21">
        <f t="shared" si="8"/>
        <v>51.56</v>
      </c>
      <c r="BT6" s="21">
        <f t="shared" si="8"/>
        <v>26.34</v>
      </c>
      <c r="BU6" s="21">
        <f t="shared" si="8"/>
        <v>54.37</v>
      </c>
      <c r="BV6" s="21">
        <f t="shared" si="8"/>
        <v>57.31</v>
      </c>
      <c r="BW6" s="21">
        <f t="shared" si="8"/>
        <v>57.08</v>
      </c>
      <c r="BX6" s="21">
        <f t="shared" si="8"/>
        <v>56.26</v>
      </c>
      <c r="BY6" s="21">
        <f t="shared" si="8"/>
        <v>52.94</v>
      </c>
      <c r="BZ6" s="21">
        <f t="shared" si="8"/>
        <v>52.05</v>
      </c>
      <c r="CA6" s="20" t="str">
        <f>IF(CA7="","",IF(CA7="-","【-】","【"&amp;SUBSTITUTE(TEXT(CA7,"#,##0.00"),"-","△")&amp;"】"))</f>
        <v>【56.93】</v>
      </c>
      <c r="CB6" s="21">
        <f>IF(CB7="",NA(),CB7)</f>
        <v>302.75</v>
      </c>
      <c r="CC6" s="21">
        <f t="shared" ref="CC6:CK6" si="9">IF(CC7="",NA(),CC7)</f>
        <v>343.59</v>
      </c>
      <c r="CD6" s="21">
        <f t="shared" si="9"/>
        <v>274.37</v>
      </c>
      <c r="CE6" s="21">
        <f t="shared" si="9"/>
        <v>535.69000000000005</v>
      </c>
      <c r="CF6" s="21">
        <f t="shared" si="9"/>
        <v>249.62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35.15</v>
      </c>
      <c r="CN6" s="21">
        <f t="shared" ref="CN6:CV6" si="10">IF(CN7="",NA(),CN7)</f>
        <v>37.22</v>
      </c>
      <c r="CO6" s="21">
        <f t="shared" si="10"/>
        <v>37.01</v>
      </c>
      <c r="CP6" s="21">
        <f t="shared" si="10"/>
        <v>36.85</v>
      </c>
      <c r="CQ6" s="21">
        <f t="shared" si="10"/>
        <v>38.42</v>
      </c>
      <c r="CR6" s="21">
        <f t="shared" si="10"/>
        <v>50.14</v>
      </c>
      <c r="CS6" s="21">
        <f t="shared" si="10"/>
        <v>54.83</v>
      </c>
      <c r="CT6" s="21">
        <f t="shared" si="10"/>
        <v>66.53</v>
      </c>
      <c r="CU6" s="21">
        <f t="shared" si="10"/>
        <v>52.35</v>
      </c>
      <c r="CV6" s="21">
        <f t="shared" si="10"/>
        <v>46.25</v>
      </c>
      <c r="CW6" s="20" t="str">
        <f>IF(CW7="","",IF(CW7="-","【-】","【"&amp;SUBSTITUTE(TEXT(CW7,"#,##0.00"),"-","△")&amp;"】"))</f>
        <v>【49.87】</v>
      </c>
      <c r="CX6" s="21">
        <f>IF(CX7="",NA(),CX7)</f>
        <v>65.849999999999994</v>
      </c>
      <c r="CY6" s="21">
        <f t="shared" ref="CY6:DG6" si="11">IF(CY7="",NA(),CY7)</f>
        <v>66.58</v>
      </c>
      <c r="CZ6" s="21">
        <f t="shared" si="11"/>
        <v>66.67</v>
      </c>
      <c r="DA6" s="21">
        <f t="shared" si="11"/>
        <v>67.88</v>
      </c>
      <c r="DB6" s="21">
        <f t="shared" si="11"/>
        <v>66.709999999999994</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24457</v>
      </c>
      <c r="D7" s="23">
        <v>47</v>
      </c>
      <c r="E7" s="23">
        <v>17</v>
      </c>
      <c r="F7" s="23">
        <v>5</v>
      </c>
      <c r="G7" s="23">
        <v>0</v>
      </c>
      <c r="H7" s="23" t="s">
        <v>98</v>
      </c>
      <c r="I7" s="23" t="s">
        <v>99</v>
      </c>
      <c r="J7" s="23" t="s">
        <v>100</v>
      </c>
      <c r="K7" s="23" t="s">
        <v>101</v>
      </c>
      <c r="L7" s="23" t="s">
        <v>102</v>
      </c>
      <c r="M7" s="23" t="s">
        <v>103</v>
      </c>
      <c r="N7" s="24" t="s">
        <v>104</v>
      </c>
      <c r="O7" s="24" t="s">
        <v>105</v>
      </c>
      <c r="P7" s="24">
        <v>34.340000000000003</v>
      </c>
      <c r="Q7" s="24">
        <v>90.65</v>
      </c>
      <c r="R7" s="24">
        <v>2480</v>
      </c>
      <c r="S7" s="24">
        <v>16543</v>
      </c>
      <c r="T7" s="24">
        <v>153.12</v>
      </c>
      <c r="U7" s="24">
        <v>108.04</v>
      </c>
      <c r="V7" s="24">
        <v>5636</v>
      </c>
      <c r="W7" s="24">
        <v>5.17</v>
      </c>
      <c r="X7" s="24">
        <v>1090.1400000000001</v>
      </c>
      <c r="Y7" s="24">
        <v>98.95</v>
      </c>
      <c r="Z7" s="24">
        <v>98.7</v>
      </c>
      <c r="AA7" s="24">
        <v>98.11</v>
      </c>
      <c r="AB7" s="24">
        <v>98.32</v>
      </c>
      <c r="AC7" s="24">
        <v>120.12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255.42</v>
      </c>
      <c r="BG7" s="24">
        <v>230.88</v>
      </c>
      <c r="BH7" s="24">
        <v>230.73</v>
      </c>
      <c r="BI7" s="24">
        <v>0</v>
      </c>
      <c r="BJ7" s="24">
        <v>0</v>
      </c>
      <c r="BK7" s="24">
        <v>826.83</v>
      </c>
      <c r="BL7" s="24">
        <v>867.83</v>
      </c>
      <c r="BM7" s="24">
        <v>791.76</v>
      </c>
      <c r="BN7" s="24">
        <v>900.82</v>
      </c>
      <c r="BO7" s="24">
        <v>839.21</v>
      </c>
      <c r="BP7" s="24">
        <v>785.1</v>
      </c>
      <c r="BQ7" s="24">
        <v>45.31</v>
      </c>
      <c r="BR7" s="24">
        <v>40.94</v>
      </c>
      <c r="BS7" s="24">
        <v>51.56</v>
      </c>
      <c r="BT7" s="24">
        <v>26.34</v>
      </c>
      <c r="BU7" s="24">
        <v>54.37</v>
      </c>
      <c r="BV7" s="24">
        <v>57.31</v>
      </c>
      <c r="BW7" s="24">
        <v>57.08</v>
      </c>
      <c r="BX7" s="24">
        <v>56.26</v>
      </c>
      <c r="BY7" s="24">
        <v>52.94</v>
      </c>
      <c r="BZ7" s="24">
        <v>52.05</v>
      </c>
      <c r="CA7" s="24">
        <v>56.93</v>
      </c>
      <c r="CB7" s="24">
        <v>302.75</v>
      </c>
      <c r="CC7" s="24">
        <v>343.59</v>
      </c>
      <c r="CD7" s="24">
        <v>274.37</v>
      </c>
      <c r="CE7" s="24">
        <v>535.69000000000005</v>
      </c>
      <c r="CF7" s="24">
        <v>249.62</v>
      </c>
      <c r="CG7" s="24">
        <v>273.52</v>
      </c>
      <c r="CH7" s="24">
        <v>274.99</v>
      </c>
      <c r="CI7" s="24">
        <v>282.08999999999997</v>
      </c>
      <c r="CJ7" s="24">
        <v>303.27999999999997</v>
      </c>
      <c r="CK7" s="24">
        <v>301.86</v>
      </c>
      <c r="CL7" s="24">
        <v>271.14999999999998</v>
      </c>
      <c r="CM7" s="24">
        <v>35.15</v>
      </c>
      <c r="CN7" s="24">
        <v>37.22</v>
      </c>
      <c r="CO7" s="24">
        <v>37.01</v>
      </c>
      <c r="CP7" s="24">
        <v>36.85</v>
      </c>
      <c r="CQ7" s="24">
        <v>38.42</v>
      </c>
      <c r="CR7" s="24">
        <v>50.14</v>
      </c>
      <c r="CS7" s="24">
        <v>54.83</v>
      </c>
      <c r="CT7" s="24">
        <v>66.53</v>
      </c>
      <c r="CU7" s="24">
        <v>52.35</v>
      </c>
      <c r="CV7" s="24">
        <v>46.25</v>
      </c>
      <c r="CW7" s="24">
        <v>49.87</v>
      </c>
      <c r="CX7" s="24">
        <v>65.849999999999994</v>
      </c>
      <c r="CY7" s="24">
        <v>66.58</v>
      </c>
      <c r="CZ7" s="24">
        <v>66.67</v>
      </c>
      <c r="DA7" s="24">
        <v>67.88</v>
      </c>
      <c r="DB7" s="24">
        <v>66.709999999999994</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根本賀澄</cp:lastModifiedBy>
  <dcterms:created xsi:type="dcterms:W3CDTF">2024-12-19T01:42:04Z</dcterms:created>
  <dcterms:modified xsi:type="dcterms:W3CDTF">2025-02-03T02:03:52Z</dcterms:modified>
  <cp:category/>
</cp:coreProperties>
</file>