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n374\Desktop\R7.01.22_【★0205〆】【県市町村課】公営企業に係る経営比較分析表（令和5年度決算）の分析等について（依頼）\R7.01.22_【★0205〆】【県市町村課】公営企業に係る経営比較分析表（令和5年度決算）の分析等について（依頼）\R5年度-経営比較分析表\建設課\"/>
    </mc:Choice>
  </mc:AlternateContent>
  <xr:revisionPtr revIDLastSave="0" documentId="13_ncr:1_{B2D7E2D3-876D-4C34-9116-72ED6B47F6C1}" xr6:coauthVersionLast="36" xr6:coauthVersionMax="36" xr10:uidLastSave="{00000000-0000-0000-0000-000000000000}"/>
  <workbookProtection workbookAlgorithmName="SHA-512" workbookHashValue="klOlZ0rHdWdvc5I6+y8DIQgc1lBfpAtEf7EXeByBPHflCUsVh924bqpbfqC/iVtCGV1dPF/sttWvdbxWtdWcLQ==" workbookSaltValue="AbODnYCB7BCk81Ui6lLEd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I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<sst xmlns="http://schemas.openxmlformats.org/spreadsheetml/2006/main" count="236" uniqueCount="119">
  <si>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</si>
  <si>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</si>
  <si>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</si>
  <si>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</si>
  <si>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</si>
  <si>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</si>
  <si>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</si>
  <si>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</si>
  <si>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</si>
  <si>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</si>
  <si>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</si>
  <si>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</si>
  <si>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</si>
  <si>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</si>
  <si>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</si>
  <si>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</si>
  <si>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</si>
  <si>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</si>
  <si>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</si>
  <si>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</si>
  <si>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</si>
  <si>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</si>
  <si>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</si>
  <si>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</si>
  <si>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</si>
  <si>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</si>
  <si>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</si>
  <si>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</si>
  <si>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</si>
  <si>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</si>
  <si>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</si>
  <si>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</si>
  <si>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</si>
  <si>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</si>
  <si>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</si>
  <si>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</si>
  <si>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</si>
  <si>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</si>
  <si>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</si>
  <si>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</si>
  <si>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</si>
  <si>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</si>
  <si>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</si>
  <si>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</si>
  <si>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</si>
  <si>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</si>
  <si>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</si>
  <si>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</si>
  <si>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</si>
  <si>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</si>
  <si>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</si>
  <si>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</si>
  <si>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</si>
  <si>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</si>
  <si>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</si>
  <si>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</si>
  <si>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</si>
  <si>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</si>
  <si>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</si>
  <si>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</si>
  <si>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</si>
  <si>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</si>
  <si>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</si>
  <si>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</si>
  <si>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</si>
  <si>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</si>
  <si>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</si>
  <si>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</si>
  <si>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</si>
  <si>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</si>
  <si>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</si>
  <si>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</si>
  <si>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</si>
  <si>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</si>
  <si>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</si>
  <si>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</si>
  <si>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</si>
  <si>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</si>
  <si>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</si>
  <si>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</si>
  <si>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</si>
  <si>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</si>
  <si>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</si>
  <si>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</si>
  <si>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</si>
  <si>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</si>
  <si>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</si>
  <si>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</si>
  <si>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</si>
  <si>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</si>
  <si>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</si>
  <si>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</si>
  <si>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</si>
  <si>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</si>
  <si>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</si>
  <si>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</si>
  <si>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</si>
  <si>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</si>
  <si>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</si>
  <si>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</si>
  <si>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</si>
  <si>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</si>
  <si>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</si>
  <si>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</si>
  <si>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</si>
  <si>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</si>
  <si>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</si>
  <si>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</si>
  <si>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</si>
  <si>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</si>
  <si>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</si>
  <si>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</si>
  <si>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</si>
  <si>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</si>
  <si>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</si>
  <si>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</si>
  <si>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管渠改善率については、現在低い水準である。
　耐用年数を超える管渠はまだ数十年後先であり、比較的新しいため定期点検等により更新が必要な管渠は特に見当たらない。
　しかし、処理場機械電気設備及びマンホールポンプについては、水処理の過程において一部不具合が生じており、更新時期が迫ってきている。
　今後は、耐用年数を超え老朽化していく施設が増加すると予想されるため、ストックマネジメント計画による効率的な調査点検、適正な維持管理運営が必要である。</t>
    <rPh sb="1" eb="3">
      <t>カンキョ</t>
    </rPh>
    <rPh sb="3" eb="5">
      <t>カイゼン</t>
    </rPh>
    <rPh sb="5" eb="6">
      <t>リツ</t>
    </rPh>
    <rPh sb="12" eb="14">
      <t>ゲンザイ</t>
    </rPh>
    <rPh sb="14" eb="15">
      <t>ヒク</t>
    </rPh>
    <rPh sb="16" eb="18">
      <t>スイジュン</t>
    </rPh>
    <rPh sb="24" eb="26">
      <t>タイヨウ</t>
    </rPh>
    <rPh sb="26" eb="28">
      <t>ネンスウ</t>
    </rPh>
    <rPh sb="29" eb="30">
      <t>コ</t>
    </rPh>
    <rPh sb="32" eb="34">
      <t>カンキョ</t>
    </rPh>
    <rPh sb="37" eb="38">
      <t>スウ</t>
    </rPh>
    <rPh sb="38" eb="40">
      <t>ジュウネン</t>
    </rPh>
    <rPh sb="40" eb="41">
      <t>ゴ</t>
    </rPh>
    <rPh sb="41" eb="42">
      <t>サキ</t>
    </rPh>
    <rPh sb="46" eb="49">
      <t>ヒカクテキ</t>
    </rPh>
    <rPh sb="49" eb="50">
      <t>アタラ</t>
    </rPh>
    <rPh sb="54" eb="56">
      <t>テイキ</t>
    </rPh>
    <rPh sb="56" eb="58">
      <t>テンケン</t>
    </rPh>
    <rPh sb="58" eb="59">
      <t>トウ</t>
    </rPh>
    <rPh sb="62" eb="64">
      <t>コウシン</t>
    </rPh>
    <rPh sb="65" eb="67">
      <t>ヒツヨウ</t>
    </rPh>
    <rPh sb="68" eb="70">
      <t>カンキョ</t>
    </rPh>
    <rPh sb="71" eb="72">
      <t>トク</t>
    </rPh>
    <rPh sb="73" eb="75">
      <t>ミア</t>
    </rPh>
    <rPh sb="86" eb="88">
      <t>ショリ</t>
    </rPh>
    <rPh sb="88" eb="89">
      <t>ジョウ</t>
    </rPh>
    <rPh sb="89" eb="91">
      <t>キカイ</t>
    </rPh>
    <rPh sb="91" eb="93">
      <t>デンキ</t>
    </rPh>
    <rPh sb="93" eb="95">
      <t>セツビ</t>
    </rPh>
    <rPh sb="95" eb="96">
      <t>オヨ</t>
    </rPh>
    <rPh sb="111" eb="112">
      <t>ミズ</t>
    </rPh>
    <rPh sb="112" eb="114">
      <t>ショリ</t>
    </rPh>
    <rPh sb="115" eb="117">
      <t>カテイ</t>
    </rPh>
    <rPh sb="121" eb="123">
      <t>イチブ</t>
    </rPh>
    <rPh sb="123" eb="126">
      <t>フグアイ</t>
    </rPh>
    <rPh sb="127" eb="128">
      <t>ショウ</t>
    </rPh>
    <rPh sb="133" eb="135">
      <t>コウシン</t>
    </rPh>
    <rPh sb="135" eb="137">
      <t>ジキ</t>
    </rPh>
    <rPh sb="138" eb="139">
      <t>セマ</t>
    </rPh>
    <rPh sb="148" eb="150">
      <t>コンゴ</t>
    </rPh>
    <rPh sb="152" eb="154">
      <t>タイヨウ</t>
    </rPh>
    <rPh sb="154" eb="156">
      <t>ネンスウ</t>
    </rPh>
    <rPh sb="157" eb="158">
      <t>コ</t>
    </rPh>
    <rPh sb="159" eb="162">
      <t>ロウキュウカ</t>
    </rPh>
    <rPh sb="166" eb="168">
      <t>シセツ</t>
    </rPh>
    <rPh sb="169" eb="171">
      <t>ゾウカ</t>
    </rPh>
    <rPh sb="174" eb="176">
      <t>ヨソウ</t>
    </rPh>
    <rPh sb="192" eb="194">
      <t>ケイカク</t>
    </rPh>
    <rPh sb="197" eb="200">
      <t>コウリツテキ</t>
    </rPh>
    <rPh sb="201" eb="203">
      <t>チョウサ</t>
    </rPh>
    <rPh sb="203" eb="205">
      <t>テンケン</t>
    </rPh>
    <rPh sb="206" eb="208">
      <t>テキセイ</t>
    </rPh>
    <rPh sb="209" eb="211">
      <t>イジ</t>
    </rPh>
    <rPh sb="211" eb="213">
      <t>カンリ</t>
    </rPh>
    <rPh sb="213" eb="215">
      <t>ウンエイ</t>
    </rPh>
    <rPh sb="216" eb="218">
      <t>ヒツヨウ</t>
    </rPh>
    <phoneticPr fontId="4"/>
  </si>
  <si>
    <t>　一部供用開始から13年ほどであり建設事業継続中であることにより、地方債及び他会計繰入金の依存度が高い。
　収益的収支比率については、下水道使用料の増加に伴い営業収益が増加しているものの、地方債償還金が増加しており、単年度事業で工事や業務が発生したため、令和５年度は減少した。今後も地方債償還金の増加による減少が予想される。
　経費回収率については、全国平均値や類似団体平均値よりも上回ってはいるが、前年度と比較して減少しており、今後は設備の老朽化に伴い修繕料の増加による減少が予想される。汚水処理原価についても同様で、平均値よりも低い数値ではあるが、増加していくことが予想される。
　施設利用率については、平均値を上回っている状況にある。今後もより改善させるため、計画的に施設の修繕・更新等を実施していくことが必要である。
　水洗化率については、高齢者世帯が多いことによる経済的理由等により、下水道の新規加入者が少なく平均値から大きくかけ離れている。
　今後は、更なる下水道加入促進、適正な維持管理運営による汚水処理原価の抑制、経費回収率及び施設利用率の向上を目標に長期的に収支の均衡を図っていくことが求められる。</t>
    <rPh sb="1" eb="3">
      <t>イチブ</t>
    </rPh>
    <rPh sb="3" eb="5">
      <t>キョウヨウ</t>
    </rPh>
    <rPh sb="5" eb="7">
      <t>カイシ</t>
    </rPh>
    <rPh sb="11" eb="12">
      <t>ネン</t>
    </rPh>
    <rPh sb="17" eb="19">
      <t>ケンセツ</t>
    </rPh>
    <rPh sb="19" eb="21">
      <t>ジギョウ</t>
    </rPh>
    <rPh sb="21" eb="23">
      <t>ケイゾク</t>
    </rPh>
    <rPh sb="23" eb="24">
      <t>チュウ</t>
    </rPh>
    <rPh sb="33" eb="36">
      <t>チホウサイ</t>
    </rPh>
    <rPh sb="36" eb="37">
      <t>オヨ</t>
    </rPh>
    <rPh sb="38" eb="39">
      <t>タ</t>
    </rPh>
    <rPh sb="39" eb="41">
      <t>カイケイ</t>
    </rPh>
    <rPh sb="41" eb="44">
      <t>クリイレキン</t>
    </rPh>
    <rPh sb="45" eb="48">
      <t>イゾンド</t>
    </rPh>
    <rPh sb="49" eb="50">
      <t>タカ</t>
    </rPh>
    <rPh sb="54" eb="57">
      <t>シュウエキテキ</t>
    </rPh>
    <rPh sb="57" eb="59">
      <t>シュウシ</t>
    </rPh>
    <rPh sb="59" eb="61">
      <t>ヒリツ</t>
    </rPh>
    <rPh sb="67" eb="70">
      <t>ゲスイドウ</t>
    </rPh>
    <rPh sb="70" eb="73">
      <t>シヨウリョウ</t>
    </rPh>
    <rPh sb="74" eb="76">
      <t>ゾウカ</t>
    </rPh>
    <rPh sb="77" eb="78">
      <t>トモナ</t>
    </rPh>
    <rPh sb="79" eb="81">
      <t>エイギョウ</t>
    </rPh>
    <rPh sb="81" eb="83">
      <t>シュウエキ</t>
    </rPh>
    <rPh sb="84" eb="86">
      <t>ゾウカ</t>
    </rPh>
    <rPh sb="94" eb="97">
      <t>チホウサイ</t>
    </rPh>
    <rPh sb="97" eb="99">
      <t>ショウカン</t>
    </rPh>
    <rPh sb="99" eb="100">
      <t>キン</t>
    </rPh>
    <rPh sb="101" eb="103">
      <t>ゾウカ</t>
    </rPh>
    <rPh sb="108" eb="111">
      <t>タンネンド</t>
    </rPh>
    <rPh sb="111" eb="113">
      <t>ジギョウ</t>
    </rPh>
    <rPh sb="114" eb="116">
      <t>コウジ</t>
    </rPh>
    <rPh sb="117" eb="119">
      <t>ギョウム</t>
    </rPh>
    <rPh sb="120" eb="122">
      <t>ハッセイ</t>
    </rPh>
    <rPh sb="127" eb="129">
      <t>レイワ</t>
    </rPh>
    <rPh sb="130" eb="131">
      <t>ネン</t>
    </rPh>
    <rPh sb="131" eb="132">
      <t>ド</t>
    </rPh>
    <rPh sb="133" eb="135">
      <t>ゲンショウ</t>
    </rPh>
    <rPh sb="138" eb="140">
      <t>コンゴ</t>
    </rPh>
    <rPh sb="141" eb="144">
      <t>チホウサイ</t>
    </rPh>
    <rPh sb="144" eb="146">
      <t>ショウカン</t>
    </rPh>
    <rPh sb="146" eb="147">
      <t>キン</t>
    </rPh>
    <rPh sb="148" eb="150">
      <t>ゾウカ</t>
    </rPh>
    <rPh sb="153" eb="155">
      <t>ゲンショウ</t>
    </rPh>
    <rPh sb="156" eb="158">
      <t>ヨソウ</t>
    </rPh>
    <rPh sb="164" eb="166">
      <t>ケイヒ</t>
    </rPh>
    <rPh sb="166" eb="168">
      <t>カイシュウ</t>
    </rPh>
    <rPh sb="168" eb="169">
      <t>リツ</t>
    </rPh>
    <rPh sb="175" eb="177">
      <t>ゼンコク</t>
    </rPh>
    <rPh sb="177" eb="180">
      <t>ヘイキンチ</t>
    </rPh>
    <rPh sb="181" eb="185">
      <t>ルイジダンタイ</t>
    </rPh>
    <rPh sb="185" eb="188">
      <t>ヘイキンチ</t>
    </rPh>
    <rPh sb="191" eb="193">
      <t>ウワマワ</t>
    </rPh>
    <rPh sb="200" eb="203">
      <t>ゼンネンド</t>
    </rPh>
    <rPh sb="204" eb="206">
      <t>ヒカク</t>
    </rPh>
    <rPh sb="208" eb="210">
      <t>ゲンショウ</t>
    </rPh>
    <rPh sb="245" eb="251">
      <t>オスイショリゲンカ</t>
    </rPh>
    <rPh sb="256" eb="258">
      <t>ドウヨウ</t>
    </rPh>
    <rPh sb="260" eb="263">
      <t>ヘイキンチ</t>
    </rPh>
    <rPh sb="266" eb="267">
      <t>ヒク</t>
    </rPh>
    <rPh sb="268" eb="270">
      <t>スウチ</t>
    </rPh>
    <rPh sb="276" eb="278">
      <t>ゾウカ</t>
    </rPh>
    <rPh sb="285" eb="287">
      <t>ヨソウ</t>
    </rPh>
    <rPh sb="293" eb="295">
      <t>シセツ</t>
    </rPh>
    <rPh sb="295" eb="297">
      <t>リヨウ</t>
    </rPh>
    <rPh sb="297" eb="298">
      <t>リツ</t>
    </rPh>
    <rPh sb="304" eb="307">
      <t>ヘイキンチ</t>
    </rPh>
    <rPh sb="308" eb="310">
      <t>ウワマワ</t>
    </rPh>
    <rPh sb="314" eb="316">
      <t>ジョウキョウ</t>
    </rPh>
    <rPh sb="320" eb="322">
      <t>コンゴ</t>
    </rPh>
    <rPh sb="325" eb="327">
      <t>カイゼン</t>
    </rPh>
    <rPh sb="333" eb="336">
      <t>ケイカクテキ</t>
    </rPh>
    <rPh sb="337" eb="339">
      <t>シセツ</t>
    </rPh>
    <rPh sb="340" eb="342">
      <t>シュウゼン</t>
    </rPh>
    <rPh sb="343" eb="345">
      <t>コウシン</t>
    </rPh>
    <rPh sb="345" eb="346">
      <t>トウ</t>
    </rPh>
    <rPh sb="347" eb="349">
      <t>ジッシ</t>
    </rPh>
    <rPh sb="356" eb="358">
      <t>ヒツヨウ</t>
    </rPh>
    <rPh sb="459" eb="461">
      <t>ゲンカ</t>
    </rPh>
    <rPh sb="462" eb="464">
      <t>ヨクセイ</t>
    </rPh>
    <rPh sb="465" eb="467">
      <t>ケイヒ</t>
    </rPh>
    <rPh sb="467" eb="469">
      <t>カイシュウ</t>
    </rPh>
    <rPh sb="469" eb="470">
      <t>リツ</t>
    </rPh>
    <rPh sb="470" eb="471">
      <t>オヨ</t>
    </rPh>
    <rPh sb="472" eb="474">
      <t>シセツ</t>
    </rPh>
    <rPh sb="474" eb="476">
      <t>リヨウ</t>
    </rPh>
    <rPh sb="476" eb="477">
      <t>リツ</t>
    </rPh>
    <rPh sb="478" eb="480">
      <t>コウジョウ</t>
    </rPh>
    <rPh sb="481" eb="483">
      <t>モクヒョウ</t>
    </rPh>
    <rPh sb="484" eb="487">
      <t>チョウキテキ</t>
    </rPh>
    <rPh sb="488" eb="490">
      <t>シュウシ</t>
    </rPh>
    <rPh sb="491" eb="493">
      <t>キンコウ</t>
    </rPh>
    <rPh sb="494" eb="495">
      <t>ハカ</t>
    </rPh>
    <rPh sb="502" eb="503">
      <t>モト</t>
    </rPh>
    <phoneticPr fontId="4"/>
  </si>
  <si>
    <t>　一部供用開始から13年ほどであり建設事業継続中であるため、総収益が少なく地方債及び他会計繰入金の依存度がさらに高くなることが予想される。
　今後は、下水道への加入促進による接続率の向上、ストックマネジメント計画による効率的な調査点検、適正な維持管理運営により、平均値を下回らないよう努め、また、地方公営企業会計を行うことにより、資産や収支の状況をより精緻な数値で把握して健全で効率的な事業経営に努める必要がある。</t>
    <rPh sb="1" eb="3">
      <t>イチブ</t>
    </rPh>
    <rPh sb="3" eb="7">
      <t>キョウヨウカイシ</t>
    </rPh>
    <rPh sb="11" eb="12">
      <t>ネン</t>
    </rPh>
    <rPh sb="17" eb="19">
      <t>ケンセツ</t>
    </rPh>
    <rPh sb="19" eb="21">
      <t>ジギョウ</t>
    </rPh>
    <rPh sb="21" eb="23">
      <t>ケイゾク</t>
    </rPh>
    <rPh sb="23" eb="24">
      <t>チュウ</t>
    </rPh>
    <rPh sb="30" eb="31">
      <t>ソウ</t>
    </rPh>
    <rPh sb="31" eb="33">
      <t>シュウエキ</t>
    </rPh>
    <rPh sb="34" eb="35">
      <t>スク</t>
    </rPh>
    <rPh sb="37" eb="40">
      <t>チホウサイ</t>
    </rPh>
    <rPh sb="40" eb="41">
      <t>オヨ</t>
    </rPh>
    <rPh sb="42" eb="43">
      <t>タ</t>
    </rPh>
    <rPh sb="43" eb="45">
      <t>カイケイ</t>
    </rPh>
    <rPh sb="45" eb="48">
      <t>クリイレキン</t>
    </rPh>
    <rPh sb="49" eb="52">
      <t>イゾンド</t>
    </rPh>
    <rPh sb="56" eb="57">
      <t>タカ</t>
    </rPh>
    <rPh sb="63" eb="65">
      <t>ヨソウ</t>
    </rPh>
    <rPh sb="71" eb="73">
      <t>コンゴ</t>
    </rPh>
    <rPh sb="75" eb="78">
      <t>ゲスイドウ</t>
    </rPh>
    <rPh sb="80" eb="82">
      <t>カニュウ</t>
    </rPh>
    <rPh sb="82" eb="84">
      <t>ソクシン</t>
    </rPh>
    <rPh sb="87" eb="89">
      <t>セツゾク</t>
    </rPh>
    <rPh sb="89" eb="90">
      <t>リツ</t>
    </rPh>
    <rPh sb="91" eb="93">
      <t>コウジョウ</t>
    </rPh>
    <rPh sb="104" eb="106">
      <t>ケイカク</t>
    </rPh>
    <rPh sb="109" eb="112">
      <t>コウリツテキ</t>
    </rPh>
    <rPh sb="113" eb="115">
      <t>チョウサ</t>
    </rPh>
    <rPh sb="115" eb="117">
      <t>テンケン</t>
    </rPh>
    <rPh sb="118" eb="120">
      <t>テキセイ</t>
    </rPh>
    <rPh sb="121" eb="123">
      <t>イジ</t>
    </rPh>
    <rPh sb="123" eb="125">
      <t>カンリ</t>
    </rPh>
    <rPh sb="125" eb="127">
      <t>ウンエイ</t>
    </rPh>
    <rPh sb="131" eb="134">
      <t>ヘイキンチ</t>
    </rPh>
    <rPh sb="135" eb="137">
      <t>シタマワ</t>
    </rPh>
    <rPh sb="142" eb="143">
      <t>ツト</t>
    </rPh>
    <rPh sb="148" eb="150">
      <t>チホウ</t>
    </rPh>
    <rPh sb="150" eb="152">
      <t>コウエイ</t>
    </rPh>
    <rPh sb="152" eb="154">
      <t>キギョウ</t>
    </rPh>
    <rPh sb="154" eb="156">
      <t>カイケイ</t>
    </rPh>
    <rPh sb="157" eb="158">
      <t>オコナ</t>
    </rPh>
    <rPh sb="165" eb="167">
      <t>シサン</t>
    </rPh>
    <rPh sb="168" eb="170">
      <t>シュウシ</t>
    </rPh>
    <rPh sb="171" eb="173">
      <t>ジョウキョウ</t>
    </rPh>
    <rPh sb="176" eb="178">
      <t>セイチ</t>
    </rPh>
    <rPh sb="179" eb="181">
      <t>スウチ</t>
    </rPh>
    <rPh sb="182" eb="184">
      <t>ハアク</t>
    </rPh>
    <rPh sb="186" eb="188">
      <t>ケンゼン</t>
    </rPh>
    <rPh sb="189" eb="192">
      <t>コウリツテキ</t>
    </rPh>
    <rPh sb="193" eb="195">
      <t>ジギョウ</t>
    </rPh>
    <rPh sb="195" eb="197">
      <t>ケイエイ</t>
    </rPh>
    <rPh sb="198" eb="199">
      <t>ツト</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</si>
</sst>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B-4BF7-ADAE-C9ED305038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3.35</c:v>
                </c:pt>
                <c:pt idx="4" formatCode="#,##0.00;&quot;△&quot;#,##0.00;&quot;-&quot;">
                  <c:v>1.24</c:v>
                </c:pt>
              </c:numCache>
            </c:numRef>
          </c:val>
          <c:smooth val="0"/>
          <c:extLst>
            <c:ext xmlns:c16="http://schemas.microsoft.com/office/drawing/2014/chart" uri="{C3380CC4-5D6E-409C-BE32-E72D297353CC}">
              <c16:uniqueId val="{00000001-078B-4BF7-ADAE-C9ED305038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39.659999999999997</c:v>
                </c:pt>
                <c:pt idx="1">
                  <c:v>44.48</c:v>
                </c:pt>
                <c:pt idx="2">
                  <c:v>47.59</c:v>
                </c:pt>
                <c:pt idx="3">
                  <c:v>51.56</c:v>
                </c:pt>
                <c:pt idx="4">
                  <c:v>52.97</c:v>
                </c:pt>
              </c:numCache>
            </c:numRef>
          </c:val>
          <c:extLst>
            <c:ext xmlns:c16="http://schemas.microsoft.com/office/drawing/2014/chart" uri="{C3380CC4-5D6E-409C-BE32-E72D297353CC}">
              <c16:uniqueId val="{00000000-014D-43A2-9BBB-4FE2A90454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39.51</c:v>
                </c:pt>
                <c:pt idx="1">
                  <c:v>41.6</c:v>
                </c:pt>
                <c:pt idx="2">
                  <c:v>43.76</c:v>
                </c:pt>
                <c:pt idx="3">
                  <c:v>40.72</c:v>
                </c:pt>
                <c:pt idx="4">
                  <c:v>44.17</c:v>
                </c:pt>
              </c:numCache>
            </c:numRef>
          </c:val>
          <c:smooth val="0"/>
          <c:extLst>
            <c:ext xmlns:c16="http://schemas.microsoft.com/office/drawing/2014/chart" uri="{C3380CC4-5D6E-409C-BE32-E72D297353CC}">
              <c16:uniqueId val="{00000001-014D-43A2-9BBB-4FE2A90454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29.65</c:v>
                </c:pt>
                <c:pt idx="1">
                  <c:v>32.04</c:v>
                </c:pt>
                <c:pt idx="2">
                  <c:v>32.450000000000003</c:v>
                </c:pt>
                <c:pt idx="3">
                  <c:v>36.64</c:v>
                </c:pt>
                <c:pt idx="4">
                  <c:v>39.76</c:v>
                </c:pt>
              </c:numCache>
            </c:numRef>
          </c:val>
          <c:extLst>
            <c:ext xmlns:c16="http://schemas.microsoft.com/office/drawing/2014/chart" uri="{C3380CC4-5D6E-409C-BE32-E72D297353CC}">
              <c16:uniqueId val="{00000000-695A-4E6C-B45B-E8FF5D8F7C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61.03</c:v>
                </c:pt>
                <c:pt idx="1">
                  <c:v>64.790000000000006</c:v>
                </c:pt>
                <c:pt idx="2">
                  <c:v>65.75</c:v>
                </c:pt>
                <c:pt idx="3">
                  <c:v>67.569999999999993</c:v>
                </c:pt>
                <c:pt idx="4">
                  <c:v>68.58</c:v>
                </c:pt>
              </c:numCache>
            </c:numRef>
          </c:val>
          <c:smooth val="0"/>
          <c:extLst>
            <c:ext xmlns:c16="http://schemas.microsoft.com/office/drawing/2014/chart" uri="{C3380CC4-5D6E-409C-BE32-E72D297353CC}">
              <c16:uniqueId val="{00000001-695A-4E6C-B45B-E8FF5D8F7C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116.43</c:v>
                </c:pt>
                <c:pt idx="1">
                  <c:v>95.5</c:v>
                </c:pt>
                <c:pt idx="2">
                  <c:v>99.47</c:v>
                </c:pt>
                <c:pt idx="3">
                  <c:v>94.12</c:v>
                </c:pt>
                <c:pt idx="4">
                  <c:v>90.4</c:v>
                </c:pt>
              </c:numCache>
            </c:numRef>
          </c:val>
          <c:extLst>
            <c:ext xmlns:c16="http://schemas.microsoft.com/office/drawing/2014/chart" uri="{C3380CC4-5D6E-409C-BE32-E72D297353CC}">
              <c16:uniqueId val="{00000000-3520-493D-A4C0-E548164CF6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0-493D-A4C0-E548164CF6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A-4B1A-AA03-E53C0E50F1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A-4B1A-AA03-E53C0E50F1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D-46AA-A61A-7AA5B60E8D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D-46AA-A61A-7AA5B60E8D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D-47ED-B9D1-C0DFF91481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D-47ED-B9D1-C0DFF91481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E6-41D8-BADB-6D6302E12C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6-41D8-BADB-6D6302E12C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C-43D4-8B9C-6D70122CBC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808.77</c:v>
                </c:pt>
                <c:pt idx="1">
                  <c:v>560.16</c:v>
                </c:pt>
                <c:pt idx="2">
                  <c:v>954.29</c:v>
                </c:pt>
                <c:pt idx="3">
                  <c:v>1332.23</c:v>
                </c:pt>
                <c:pt idx="4">
                  <c:v>1414.79</c:v>
                </c:pt>
              </c:numCache>
            </c:numRef>
          </c:val>
          <c:smooth val="0"/>
          <c:extLst>
            <c:ext xmlns:c16="http://schemas.microsoft.com/office/drawing/2014/chart" uri="{C3380CC4-5D6E-409C-BE32-E72D297353CC}">
              <c16:uniqueId val="{00000001-C91C-43D4-8B9C-6D70122CBC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30.95</c:v>
                </c:pt>
                <c:pt idx="1">
                  <c:v>40.82</c:v>
                </c:pt>
                <c:pt idx="2">
                  <c:v>40.98</c:v>
                </c:pt>
                <c:pt idx="3">
                  <c:v>42.38</c:v>
                </c:pt>
                <c:pt idx="4">
                  <c:v>35.83</c:v>
                </c:pt>
              </c:numCache>
            </c:numRef>
          </c:val>
          <c:extLst>
            <c:ext xmlns:c16="http://schemas.microsoft.com/office/drawing/2014/chart" uri="{C3380CC4-5D6E-409C-BE32-E72D297353CC}">
              <c16:uniqueId val="{00000000-5D2B-45E5-9247-1344600DC3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48.2</c:v>
                </c:pt>
                <c:pt idx="1">
                  <c:v>30.88</c:v>
                </c:pt>
                <c:pt idx="2">
                  <c:v>34.03</c:v>
                </c:pt>
                <c:pt idx="3">
                  <c:v>26.53</c:v>
                </c:pt>
                <c:pt idx="4">
                  <c:v>25.29</c:v>
                </c:pt>
              </c:numCache>
            </c:numRef>
          </c:val>
          <c:smooth val="0"/>
          <c:extLst>
            <c:ext xmlns:c16="http://schemas.microsoft.com/office/drawing/2014/chart" uri="{C3380CC4-5D6E-409C-BE32-E72D297353CC}">
              <c16:uniqueId val="{00000001-5D2B-45E5-9247-1344600DC3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546.49</c:v>
                </c:pt>
                <c:pt idx="1">
                  <c:v>420.58</c:v>
                </c:pt>
                <c:pt idx="2">
                  <c:v>416.93</c:v>
                </c:pt>
                <c:pt idx="3">
                  <c:v>408.83</c:v>
                </c:pt>
                <c:pt idx="4">
                  <c:v>466.92</c:v>
                </c:pt>
              </c:numCache>
            </c:numRef>
          </c:val>
          <c:extLst>
            <c:ext xmlns:c16="http://schemas.microsoft.com/office/drawing/2014/chart" uri="{C3380CC4-5D6E-409C-BE32-E72D297353CC}">
              <c16:uniqueId val="{00000000-B9CA-4EEA-B2E2-CD4026EC8F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345.96</c:v>
                </c:pt>
                <c:pt idx="1">
                  <c:v>525.91999999999996</c:v>
                </c:pt>
                <c:pt idx="2">
                  <c:v>470.79</c:v>
                </c:pt>
                <c:pt idx="3">
                  <c:v>628.99</c:v>
                </c:pt>
                <c:pt idx="4">
                  <c:v>617.20000000000005</c:v>
                </c:pt>
              </c:numCache>
            </c:numRef>
          </c:val>
          <c:smooth val="0"/>
          <c:extLst>
            <c:ext xmlns:c16="http://schemas.microsoft.com/office/drawing/2014/chart" uri="{C3380CC4-5D6E-409C-BE32-E72D297353CC}">
              <c16:uniqueId val="{00000001-B9CA-4EEA-B2E2-CD4026EC8F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37"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南部町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Cd3</v>
      </c>
      <c r="X8" s="34"/>
      <c r="Y8" s="34"/>
      <c r="Z8" s="34"/>
      <c r="AA8" s="34"/>
      <c r="AB8" s="34"/>
      <c r="AC8" s="34"/>
      <c r="AD8" s="35" t="str">
        <f>データ!$M$6</f>
        <v>非設置</v>
      </c>
      <c r="AE8" s="35"/>
      <c r="AF8" s="35"/>
      <c r="AG8" s="35"/>
      <c r="AH8" s="35"/>
      <c r="AI8" s="35"/>
      <c r="AJ8" s="35"/>
      <c r="AK8" s="3"/>
      <c r="AL8" s="36">
        <f>データ!S6</f>
        <v>16543</v>
      </c>
      <c r="AM8" s="36"/>
      <c r="AN8" s="36"/>
      <c r="AO8" s="36"/>
      <c r="AP8" s="36"/>
      <c r="AQ8" s="36"/>
      <c r="AR8" s="36"/>
      <c r="AS8" s="36"/>
      <c r="AT8" s="37">
        <f>データ!T6</f>
        <v>153.12</v>
      </c>
      <c r="AU8" s="37"/>
      <c r="AV8" s="37"/>
      <c r="AW8" s="37"/>
      <c r="AX8" s="37"/>
      <c r="AY8" s="37"/>
      <c r="AZ8" s="37"/>
      <c r="BA8" s="37"/>
      <c r="BB8" s="37">
        <f>データ!U6</f>
        <v>108.04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12.35</v>
      </c>
      <c r="Q10" s="37"/>
      <c r="R10" s="37"/>
      <c r="S10" s="37"/>
      <c r="T10" s="37"/>
      <c r="U10" s="37"/>
      <c r="V10" s="37"/>
      <c r="W10" s="37">
        <f>データ!Q6</f>
        <v>107.48</v>
      </c>
      <c r="X10" s="37"/>
      <c r="Y10" s="37"/>
      <c r="Z10" s="37"/>
      <c r="AA10" s="37"/>
      <c r="AB10" s="37"/>
      <c r="AC10" s="37"/>
      <c r="AD10" s="36">
        <f>データ!R6</f>
        <v>3170</v>
      </c>
      <c r="AE10" s="36"/>
      <c r="AF10" s="36"/>
      <c r="AG10" s="36"/>
      <c r="AH10" s="36"/>
      <c r="AI10" s="36"/>
      <c r="AJ10" s="36"/>
      <c r="AK10" s="2"/>
      <c r="AL10" s="36">
        <f>データ!V6</f>
        <v>2027</v>
      </c>
      <c r="AM10" s="36"/>
      <c r="AN10" s="36"/>
      <c r="AO10" s="36"/>
      <c r="AP10" s="36"/>
      <c r="AQ10" s="36"/>
      <c r="AR10" s="36"/>
      <c r="AS10" s="36"/>
      <c r="AT10" s="37">
        <f>データ!W6</f>
        <v>1.31</v>
      </c>
      <c r="AU10" s="37"/>
      <c r="AV10" s="37"/>
      <c r="AW10" s="37"/>
      <c r="AX10" s="37"/>
      <c r="AY10" s="37"/>
      <c r="AZ10" s="37"/>
      <c r="BA10" s="37"/>
      <c r="BB10" s="37">
        <f>データ!X6</f>
        <v>1547.33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117</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Ef1yFE4mggz07spxiFXSndj2Nu5E1bBeYu41Ne2QQMlsvS/mnlN7LHMcLEcQdZBO5rSxkO+n8zCmAOF+JLVJgA==" saltValue="tTpJgd2mnf1q5YBH4Y6G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24457</v>
      </c>
      <c r="D6" s="19">
        <f t="shared" si="3"/>
        <v>47</v>
      </c>
      <c r="E6" s="19">
        <f t="shared" si="3"/>
        <v>17</v>
      </c>
      <c r="F6" s="19">
        <f t="shared" si="3"/>
        <v>1</v>
      </c>
      <c r="G6" s="19">
        <f t="shared" si="3"/>
        <v>0</v>
      </c>
      <c r="H6" s="19" t="str">
        <f t="shared" si="3"/>
        <v>青森県　南部町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12.35</v>
      </c>
      <c r="Q6" s="20">
        <f t="shared" si="3"/>
        <v>107.48</v>
      </c>
      <c r="R6" s="20">
        <f t="shared" si="3"/>
        <v>3170</v>
      </c>
      <c r="S6" s="20">
        <f t="shared" si="3"/>
        <v>16543</v>
      </c>
      <c r="T6" s="20">
        <f t="shared" si="3"/>
        <v>153.12</v>
      </c>
      <c r="U6" s="20">
        <f t="shared" si="3"/>
        <v>108.04</v>
      </c>
      <c r="V6" s="20">
        <f t="shared" si="3"/>
        <v>2027</v>
      </c>
      <c r="W6" s="20">
        <f t="shared" si="3"/>
        <v>1.31</v>
      </c>
      <c r="X6" s="20">
        <f t="shared" si="3"/>
        <v>1547.33</v>
      </c>
      <c r="Y6" s="21">
        <f>IF(Y7="",NA(),Y7)</f>
        <v>116.43</v>
      </c>
      <c r="Z6" s="21">
        <f t="shared" ref="Z6:AH6" si="4">IF(Z7="",NA(),Z7)</f>
        <v>95.5</v>
      </c>
      <c r="AA6" s="21">
        <f t="shared" si="4"/>
        <v>99.47</v>
      </c>
      <c r="AB6" s="21">
        <f t="shared" si="4"/>
        <v>94.12</v>
      </c>
      <c r="AC6" s="21">
        <f t="shared" si="4"/>
        <v>90.4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808.77</v>
      </c>
      <c r="BL6" s="21">
        <f t="shared" si="7"/>
        <v>560.16</v>
      </c>
      <c r="BM6" s="21">
        <f t="shared" si="7"/>
        <v>954.29</v>
      </c>
      <c r="BN6" s="21">
        <f t="shared" si="7"/>
        <v>1332.23</v>
      </c>
      <c r="BO6" s="21">
        <f t="shared" si="7"/>
        <v>1414.79</v>
      </c>
      <c r="BP6" s="20" t="str">
        <f>IF(BP7="","",IF(BP7="-","【-】","【"&amp;SUBSTITUTE(TEXT(BP7,"#,##0.00"),"-","△")&amp;"】"))</f>
        <v>【630.82】</v>
      </c>
      <c r="BQ6" s="21">
        <f>IF(BQ7="",NA(),BQ7)</f>
        <v>30.95</v>
      </c>
      <c r="BR6" s="21">
        <f t="shared" ref="BR6:BZ6" si="8">IF(BR7="",NA(),BR7)</f>
        <v>40.82</v>
      </c>
      <c r="BS6" s="21">
        <f t="shared" si="8"/>
        <v>40.98</v>
      </c>
      <c r="BT6" s="21">
        <f t="shared" si="8"/>
        <v>42.38</v>
      </c>
      <c r="BU6" s="21">
        <f t="shared" si="8"/>
        <v>35.83</v>
      </c>
      <c r="BV6" s="21">
        <f t="shared" si="8"/>
        <v>48.2</v>
      </c>
      <c r="BW6" s="21">
        <f t="shared" si="8"/>
        <v>30.88</v>
      </c>
      <c r="BX6" s="21">
        <f t="shared" si="8"/>
        <v>34.03</v>
      </c>
      <c r="BY6" s="21">
        <f t="shared" si="8"/>
        <v>26.53</v>
      </c>
      <c r="BZ6" s="21">
        <f t="shared" si="8"/>
        <v>25.29</v>
      </c>
      <c r="CA6" s="20" t="str">
        <f>IF(CA7="","",IF(CA7="-","【-】","【"&amp;SUBSTITUTE(TEXT(CA7,"#,##0.00"),"-","△")&amp;"】"))</f>
        <v>【97.81】</v>
      </c>
      <c r="CB6" s="21">
        <f>IF(CB7="",NA(),CB7)</f>
        <v>546.49</v>
      </c>
      <c r="CC6" s="21">
        <f t="shared" ref="CC6:CK6" si="9">IF(CC7="",NA(),CC7)</f>
        <v>420.58</v>
      </c>
      <c r="CD6" s="21">
        <f t="shared" si="9"/>
        <v>416.93</v>
      </c>
      <c r="CE6" s="21">
        <f t="shared" si="9"/>
        <v>408.83</v>
      </c>
      <c r="CF6" s="21">
        <f t="shared" si="9"/>
        <v>466.92</v>
      </c>
      <c r="CG6" s="21">
        <f t="shared" si="9"/>
        <v>345.96</v>
      </c>
      <c r="CH6" s="21">
        <f t="shared" si="9"/>
        <v>525.91999999999996</v>
      </c>
      <c r="CI6" s="21">
        <f t="shared" si="9"/>
        <v>470.79</v>
      </c>
      <c r="CJ6" s="21">
        <f t="shared" si="9"/>
        <v>628.99</v>
      </c>
      <c r="CK6" s="21">
        <f t="shared" si="9"/>
        <v>617.20000000000005</v>
      </c>
      <c r="CL6" s="20" t="str">
        <f>IF(CL7="","",IF(CL7="-","【-】","【"&amp;SUBSTITUTE(TEXT(CL7,"#,##0.00"),"-","△")&amp;"】"))</f>
        <v>【138.75】</v>
      </c>
      <c r="CM6" s="21">
        <f>IF(CM7="",NA(),CM7)</f>
        <v>39.659999999999997</v>
      </c>
      <c r="CN6" s="21">
        <f t="shared" ref="CN6:CV6" si="10">IF(CN7="",NA(),CN7)</f>
        <v>44.48</v>
      </c>
      <c r="CO6" s="21">
        <f t="shared" si="10"/>
        <v>47.59</v>
      </c>
      <c r="CP6" s="21">
        <f t="shared" si="10"/>
        <v>51.56</v>
      </c>
      <c r="CQ6" s="21">
        <f t="shared" si="10"/>
        <v>52.97</v>
      </c>
      <c r="CR6" s="21">
        <f t="shared" si="10"/>
        <v>39.51</v>
      </c>
      <c r="CS6" s="21">
        <f t="shared" si="10"/>
        <v>41.6</v>
      </c>
      <c r="CT6" s="21">
        <f t="shared" si="10"/>
        <v>43.76</v>
      </c>
      <c r="CU6" s="21">
        <f t="shared" si="10"/>
        <v>40.72</v>
      </c>
      <c r="CV6" s="21">
        <f t="shared" si="10"/>
        <v>44.17</v>
      </c>
      <c r="CW6" s="20" t="str">
        <f>IF(CW7="","",IF(CW7="-","【-】","【"&amp;SUBSTITUTE(TEXT(CW7,"#,##0.00"),"-","△")&amp;"】"))</f>
        <v>【58.94】</v>
      </c>
      <c r="CX6" s="21">
        <f>IF(CX7="",NA(),CX7)</f>
        <v>29.65</v>
      </c>
      <c r="CY6" s="21">
        <f t="shared" ref="CY6:DG6" si="11">IF(CY7="",NA(),CY7)</f>
        <v>32.04</v>
      </c>
      <c r="CZ6" s="21">
        <f t="shared" si="11"/>
        <v>32.450000000000003</v>
      </c>
      <c r="DA6" s="21">
        <f t="shared" si="11"/>
        <v>36.64</v>
      </c>
      <c r="DB6" s="21">
        <f t="shared" si="11"/>
        <v>39.76</v>
      </c>
      <c r="DC6" s="21">
        <f t="shared" si="11"/>
        <v>61.03</v>
      </c>
      <c r="DD6" s="21">
        <f t="shared" si="11"/>
        <v>64.790000000000006</v>
      </c>
      <c r="DE6" s="21">
        <f t="shared" si="11"/>
        <v>65.75</v>
      </c>
      <c r="DF6" s="21">
        <f t="shared" si="11"/>
        <v>67.569999999999993</v>
      </c>
      <c r="DG6" s="21">
        <f t="shared" si="11"/>
        <v>68.58</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3.35</v>
      </c>
      <c r="EN6" s="21">
        <f t="shared" si="14"/>
        <v>1.24</v>
      </c>
      <c r="EO6" s="20" t="str">
        <f>IF(EO7="","",IF(EO7="-","【-】","【"&amp;SUBSTITUTE(TEXT(EO7,"#,##0.00"),"-","△")&amp;"】"))</f>
        <v>【0.22】</v>
      </c>
    </row>
    <row r="7" spans="1:145" s="22" customFormat="1" x14ac:dyDescent="0.15">
      <c r="A7" s="14"/>
      <c r="B7" s="23">
        <v>2023</v>
      </c>
      <c r="C7" s="23">
        <v>24457</v>
      </c>
      <c r="D7" s="23">
        <v>47</v>
      </c>
      <c r="E7" s="23">
        <v>17</v>
      </c>
      <c r="F7" s="23">
        <v>1</v>
      </c>
      <c r="G7" s="23">
        <v>0</v>
      </c>
      <c r="H7" s="23" t="s">
        <v>97</v>
      </c>
      <c r="I7" s="23" t="s">
        <v>98</v>
      </c>
      <c r="J7" s="23" t="s">
        <v>99</v>
      </c>
      <c r="K7" s="23" t="s">
        <v>100</v>
      </c>
      <c r="L7" s="23" t="s">
        <v>101</v>
      </c>
      <c r="M7" s="23" t="s">
        <v>102</v>
      </c>
      <c r="N7" s="24" t="s">
        <v>103</v>
      </c>
      <c r="O7" s="24" t="s">
        <v>104</v>
      </c>
      <c r="P7" s="24">
        <v>12.35</v>
      </c>
      <c r="Q7" s="24">
        <v>107.48</v>
      </c>
      <c r="R7" s="24">
        <v>3170</v>
      </c>
      <c r="S7" s="24">
        <v>16543</v>
      </c>
      <c r="T7" s="24">
        <v>153.12</v>
      </c>
      <c r="U7" s="24">
        <v>108.04</v>
      </c>
      <c r="V7" s="24">
        <v>2027</v>
      </c>
      <c r="W7" s="24">
        <v>1.31</v>
      </c>
      <c r="X7" s="24">
        <v>1547.33</v>
      </c>
      <c r="Y7" s="24">
        <v>116.43</v>
      </c>
      <c r="Z7" s="24">
        <v>95.5</v>
      </c>
      <c r="AA7" s="24">
        <v>99.47</v>
      </c>
      <c r="AB7" s="24">
        <v>94.12</v>
      </c>
      <c r="AC7" s="24">
        <v>90.4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808.77</v>
      </c>
      <c r="BL7" s="24">
        <v>560.16</v>
      </c>
      <c r="BM7" s="24">
        <v>954.29</v>
      </c>
      <c r="BN7" s="24">
        <v>1332.23</v>
      </c>
      <c r="BO7" s="24">
        <v>1414.79</v>
      </c>
      <c r="BP7" s="24">
        <v>630.82000000000005</v>
      </c>
      <c r="BQ7" s="24">
        <v>30.95</v>
      </c>
      <c r="BR7" s="24">
        <v>40.82</v>
      </c>
      <c r="BS7" s="24">
        <v>40.98</v>
      </c>
      <c r="BT7" s="24">
        <v>42.38</v>
      </c>
      <c r="BU7" s="24">
        <v>35.83</v>
      </c>
      <c r="BV7" s="24">
        <v>48.2</v>
      </c>
      <c r="BW7" s="24">
        <v>30.88</v>
      </c>
      <c r="BX7" s="24">
        <v>34.03</v>
      </c>
      <c r="BY7" s="24">
        <v>26.53</v>
      </c>
      <c r="BZ7" s="24">
        <v>25.29</v>
      </c>
      <c r="CA7" s="24">
        <v>97.81</v>
      </c>
      <c r="CB7" s="24">
        <v>546.49</v>
      </c>
      <c r="CC7" s="24">
        <v>420.58</v>
      </c>
      <c r="CD7" s="24">
        <v>416.93</v>
      </c>
      <c r="CE7" s="24">
        <v>408.83</v>
      </c>
      <c r="CF7" s="24">
        <v>466.92</v>
      </c>
      <c r="CG7" s="24">
        <v>345.96</v>
      </c>
      <c r="CH7" s="24">
        <v>525.91999999999996</v>
      </c>
      <c r="CI7" s="24">
        <v>470.79</v>
      </c>
      <c r="CJ7" s="24">
        <v>628.99</v>
      </c>
      <c r="CK7" s="24">
        <v>617.20000000000005</v>
      </c>
      <c r="CL7" s="24">
        <v>138.75</v>
      </c>
      <c r="CM7" s="24">
        <v>39.659999999999997</v>
      </c>
      <c r="CN7" s="24">
        <v>44.48</v>
      </c>
      <c r="CO7" s="24">
        <v>47.59</v>
      </c>
      <c r="CP7" s="24">
        <v>51.56</v>
      </c>
      <c r="CQ7" s="24">
        <v>52.97</v>
      </c>
      <c r="CR7" s="24">
        <v>39.51</v>
      </c>
      <c r="CS7" s="24">
        <v>41.6</v>
      </c>
      <c r="CT7" s="24">
        <v>43.76</v>
      </c>
      <c r="CU7" s="24">
        <v>40.72</v>
      </c>
      <c r="CV7" s="24">
        <v>44.17</v>
      </c>
      <c r="CW7" s="24">
        <v>58.94</v>
      </c>
      <c r="CX7" s="24">
        <v>29.65</v>
      </c>
      <c r="CY7" s="24">
        <v>32.04</v>
      </c>
      <c r="CZ7" s="24">
        <v>32.450000000000003</v>
      </c>
      <c r="DA7" s="24">
        <v>36.64</v>
      </c>
      <c r="DB7" s="24">
        <v>39.76</v>
      </c>
      <c r="DC7" s="24">
        <v>61.03</v>
      </c>
      <c r="DD7" s="24">
        <v>64.790000000000006</v>
      </c>
      <c r="DE7" s="24">
        <v>65.75</v>
      </c>
      <c r="DF7" s="24">
        <v>67.569999999999993</v>
      </c>
      <c r="DG7" s="24">
        <v>68.58</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3.35</v>
      </c>
      <c r="EN7" s="24">
        <v>1.24</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根本賀澄</cp:lastModifiedBy>
  <dcterms:created xsi:type="dcterms:W3CDTF">2024-12-19T01:37:41Z</dcterms:created>
  <dcterms:modified xsi:type="dcterms:W3CDTF">2025-02-03T00:53:36Z</dcterms:modified>
  <cp:category/>
</cp:coreProperties>
</file>