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36_五戸町\"/>
    </mc:Choice>
  </mc:AlternateContent>
  <xr:revisionPtr revIDLastSave="0" documentId="14_{50894F89-6CDA-4D56-A375-F4C7BA1104DB}" xr6:coauthVersionLast="47" xr6:coauthVersionMax="47" xr10:uidLastSave="{00000000-0000-0000-0000-000000000000}"/>
  <workbookProtection workbookAlgorithmName="SHA-512" workbookHashValue="alRmdrnxQZJLJpX/AiyJWMmhJCVSQBgsyTQGaCn+A7lRUg811wwmNAo0NAxVtvYQWNtjfkyKbjFqed3IoDOPlA==" workbookSaltValue="Gxy2me543aRQK8SdhX56W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<sst xmlns="http://schemas.openxmlformats.org/spreadsheetml/2006/main" count="241" uniqueCount="119">
  <si>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</si>
  <si>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</si>
  <si>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</si>
  <si>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</si>
  <si>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</si>
  <si>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</si>
  <si>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</si>
  <si>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</si>
  <si>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</si>
  <si>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</si>
  <si>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</si>
  <si>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</si>
  <si>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</si>
  <si>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</si>
  <si>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</si>
  <si>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</si>
  <si>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</si>
  <si>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</si>
  <si>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</si>
  <si>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</si>
  <si>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</si>
  <si>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</si>
  <si>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</si>
  <si>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</si>
  <si>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</si>
  <si>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</si>
  <si>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</si>
  <si>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</si>
  <si>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</si>
  <si>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</si>
  <si>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</si>
  <si>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</si>
  <si>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</si>
  <si>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</si>
  <si>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</si>
  <si>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</si>
  <si>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</si>
  <si>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</si>
  <si>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</si>
  <si>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</si>
  <si>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</si>
  <si>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</si>
  <si>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</si>
  <si>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</si>
  <si>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</si>
  <si>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</si>
  <si>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</si>
  <si>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</si>
  <si>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</si>
  <si>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</si>
  <si>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</si>
  <si>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</si>
  <si>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</si>
  <si>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</si>
  <si>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</si>
  <si>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</si>
  <si>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</si>
  <si>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</si>
  <si>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</si>
  <si>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</si>
  <si>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</si>
  <si>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</si>
  <si>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</si>
  <si>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</si>
  <si>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</si>
  <si>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</si>
  <si>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</si>
  <si>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</si>
  <si>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</si>
  <si>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</si>
  <si>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</si>
  <si>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</si>
  <si>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</si>
  <si>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</si>
  <si>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</si>
  <si>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</si>
  <si>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</si>
  <si>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</si>
  <si>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</si>
  <si>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</si>
  <si>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</si>
  <si>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</si>
  <si>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</si>
  <si>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</si>
  <si>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</si>
  <si>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</si>
  <si>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</si>
  <si>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</si>
  <si>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</si>
  <si>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</si>
  <si>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</si>
  <si>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</si>
  <si>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</si>
  <si>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</si>
  <si>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</si>
  <si>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</si>
  <si>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</si>
  <si>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</si>
  <si>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</si>
  <si>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</si>
  <si>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</si>
  <si>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</si>
  <si>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</si>
  <si>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</si>
  <si>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</si>
  <si>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</si>
  <si>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</si>
  <si>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</si>
  <si>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</si>
  <si>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</si>
  <si>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</si>
  <si>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</si>
  <si>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</si>
  <si>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</si>
  <si>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</si>
  <si>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</si>
  <si>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</si>
  <si>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流域下水道管理運営費負担金及び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流域下水道管理運営費負担金及び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⑧水洗化率は依然として類似団体平均を下回っているので、今後も未接続者へのＰＲ活動を行い、接続率の向上に努める。
以上のことから、類似団体を下回る経営状況にあるといえる。公共下水道事業は接続率が低く、汚水処理原価が高い傾向にあるので、使用料の改定、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リュウイキ</t>
    </rPh>
    <rPh sb="119" eb="122">
      <t>ゲスイドウ</t>
    </rPh>
    <rPh sb="122" eb="124">
      <t>カンリ</t>
    </rPh>
    <rPh sb="124" eb="127">
      <t>ウンエイヒ</t>
    </rPh>
    <rPh sb="127" eb="130">
      <t>フタンキン</t>
    </rPh>
    <rPh sb="130" eb="131">
      <t>オヨ</t>
    </rPh>
    <rPh sb="132" eb="135">
      <t>チホウサイ</t>
    </rPh>
    <rPh sb="135" eb="138">
      <t>ショウカンキン</t>
    </rPh>
    <rPh sb="139" eb="141">
      <t>タガク</t>
    </rPh>
    <rPh sb="147" eb="149">
      <t>ルイジ</t>
    </rPh>
    <rPh sb="149" eb="151">
      <t>ダンタイ</t>
    </rPh>
    <rPh sb="154" eb="156">
      <t>シタマワ</t>
    </rPh>
    <rPh sb="160" eb="162">
      <t>ジョウキョウ</t>
    </rPh>
    <rPh sb="163" eb="164">
      <t>ツヅ</t>
    </rPh>
    <rPh sb="169" eb="172">
      <t>シヨウリョウ</t>
    </rPh>
    <rPh sb="172" eb="174">
      <t>イガイ</t>
    </rPh>
    <rPh sb="175" eb="177">
      <t>シュウニュウ</t>
    </rPh>
    <rPh sb="178" eb="180">
      <t>イッパン</t>
    </rPh>
    <rPh sb="180" eb="182">
      <t>カイケイ</t>
    </rPh>
    <rPh sb="182" eb="184">
      <t>クリイレ</t>
    </rPh>
    <rPh sb="184" eb="185">
      <t>キン</t>
    </rPh>
    <rPh sb="187" eb="189">
      <t>イゾン</t>
    </rPh>
    <rPh sb="193" eb="195">
      <t>ワリアイ</t>
    </rPh>
    <rPh sb="196" eb="197">
      <t>タカ</t>
    </rPh>
    <rPh sb="224" eb="226">
      <t>オスイ</t>
    </rPh>
    <rPh sb="226" eb="228">
      <t>ショリ</t>
    </rPh>
    <rPh sb="232" eb="234">
      <t>サクゲン</t>
    </rPh>
    <rPh sb="235" eb="238">
      <t>ミセツゾク</t>
    </rPh>
    <rPh sb="238" eb="239">
      <t>シャ</t>
    </rPh>
    <rPh sb="243" eb="245">
      <t>カツドウ</t>
    </rPh>
    <rPh sb="245" eb="246">
      <t>オヨ</t>
    </rPh>
    <rPh sb="255" eb="256">
      <t>オコナ</t>
    </rPh>
    <rPh sb="301" eb="303">
      <t>ユウシュウ</t>
    </rPh>
    <rPh sb="303" eb="305">
      <t>スイリョウ</t>
    </rPh>
    <rPh sb="307" eb="308">
      <t>ア</t>
    </rPh>
    <rPh sb="311" eb="313">
      <t>オスイ</t>
    </rPh>
    <rPh sb="313" eb="315">
      <t>ショリ</t>
    </rPh>
    <rPh sb="315" eb="317">
      <t>ゲンカ</t>
    </rPh>
    <rPh sb="319" eb="321">
      <t>ルイジ</t>
    </rPh>
    <rPh sb="321" eb="323">
      <t>ダンタイ</t>
    </rPh>
    <rPh sb="324" eb="327">
      <t>ヘイキンチ</t>
    </rPh>
    <rPh sb="329" eb="330">
      <t>タカ</t>
    </rPh>
    <rPh sb="331" eb="333">
      <t>スウチ</t>
    </rPh>
    <rPh sb="334" eb="336">
      <t>スイイ</t>
    </rPh>
    <rPh sb="341" eb="343">
      <t>コンゴ</t>
    </rPh>
    <rPh sb="345" eb="347">
      <t>シセツ</t>
    </rPh>
    <rPh sb="363" eb="365">
      <t>オスイ</t>
    </rPh>
    <rPh sb="365" eb="367">
      <t>ショリ</t>
    </rPh>
    <rPh sb="371" eb="373">
      <t>サクゲン</t>
    </rPh>
    <rPh sb="373" eb="374">
      <t>オヨ</t>
    </rPh>
    <rPh sb="390" eb="392">
      <t>ケイエイ</t>
    </rPh>
    <rPh sb="392" eb="394">
      <t>カイゼン</t>
    </rPh>
    <rPh sb="395" eb="396">
      <t>ハカ</t>
    </rPh>
    <rPh sb="403" eb="406">
      <t>スイセンカ</t>
    </rPh>
    <rPh sb="406" eb="407">
      <t>リツ</t>
    </rPh>
    <rPh sb="408" eb="410">
      <t>イゼン</t>
    </rPh>
    <rPh sb="413" eb="415">
      <t>ルイジ</t>
    </rPh>
    <rPh sb="415" eb="417">
      <t>ダンタイ</t>
    </rPh>
    <rPh sb="417" eb="419">
      <t>ヘイキン</t>
    </rPh>
    <rPh sb="420" eb="422">
      <t>シタマワ</t>
    </rPh>
    <rPh sb="429" eb="431">
      <t>コンゴ</t>
    </rPh>
    <rPh sb="443" eb="444">
      <t>オコナ</t>
    </rPh>
    <rPh sb="446" eb="448">
      <t>セツゾク</t>
    </rPh>
    <rPh sb="448" eb="449">
      <t>リツ</t>
    </rPh>
    <rPh sb="450" eb="452">
      <t>コウジョウ</t>
    </rPh>
    <rPh sb="453" eb="454">
      <t>ツト</t>
    </rPh>
    <rPh sb="458" eb="460">
      <t>イジョウ</t>
    </rPh>
    <rPh sb="466" eb="468">
      <t>ルイジ</t>
    </rPh>
    <rPh sb="468" eb="469">
      <t>ダン</t>
    </rPh>
    <rPh sb="469" eb="470">
      <t>タイ</t>
    </rPh>
    <rPh sb="471" eb="473">
      <t>シタマワ</t>
    </rPh>
    <rPh sb="474" eb="476">
      <t>ケイエイ</t>
    </rPh>
    <rPh sb="476" eb="478">
      <t>ジョウキョウ</t>
    </rPh>
    <rPh sb="486" eb="488">
      <t>コウキョウ</t>
    </rPh>
    <rPh sb="488" eb="491">
      <t>ゲスイドウ</t>
    </rPh>
    <rPh sb="491" eb="493">
      <t>ジギョウ</t>
    </rPh>
    <rPh sb="494" eb="496">
      <t>セツゾク</t>
    </rPh>
    <rPh sb="496" eb="497">
      <t>リツ</t>
    </rPh>
    <rPh sb="498" eb="499">
      <t>ヒク</t>
    </rPh>
    <rPh sb="501" eb="503">
      <t>オスイ</t>
    </rPh>
    <rPh sb="503" eb="505">
      <t>ショリ</t>
    </rPh>
    <rPh sb="505" eb="507">
      <t>ゲンカ</t>
    </rPh>
    <rPh sb="508" eb="509">
      <t>タカ</t>
    </rPh>
    <rPh sb="510" eb="512">
      <t>ケイコウ</t>
    </rPh>
    <rPh sb="531" eb="533">
      <t>オスイ</t>
    </rPh>
    <rPh sb="533" eb="535">
      <t>ショリ</t>
    </rPh>
    <rPh sb="538" eb="540">
      <t>サクゲン</t>
    </rPh>
    <rPh sb="544" eb="546">
      <t>ケイエイ</t>
    </rPh>
    <rPh sb="547" eb="550">
      <t>ケンゼンカ</t>
    </rPh>
    <rPh sb="551" eb="552">
      <t>ツト</t>
    </rPh>
    <phoneticPr fontId="4"/>
  </si>
  <si>
    <t>公共下水道事業は類似団体を下回る経営状況にあるといえる。
使用料以外の収入に依存している部分が大きいため、使用料の改定、収納率向上、接続率向上、汚水処理コスト削減を行い健全な経営に努める。
今後は「五戸町下水道事業経営戦略」に即した経営改善に取り組んでいく。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74" eb="76">
      <t>セツゾク</t>
    </rPh>
    <rPh sb="76" eb="77">
      <t>リツ</t>
    </rPh>
    <rPh sb="77" eb="79">
      <t>コウジョウ</t>
    </rPh>
    <rPh sb="96" eb="98">
      <t>ヒツヨウ</t>
    </rPh>
    <rPh sb="103" eb="105">
      <t>コンゴ</t>
    </rPh>
    <rPh sb="107" eb="110">
      <t>ゴノヘマチ</t>
    </rPh>
    <rPh sb="110" eb="113">
      <t>ゲスイドウ</t>
    </rPh>
    <rPh sb="113" eb="115">
      <t>ジギョウ</t>
    </rPh>
    <rPh sb="115" eb="117">
      <t>ケイエイ</t>
    </rPh>
    <rPh sb="117" eb="119">
      <t>センリャク</t>
    </rPh>
    <rPh sb="121" eb="122">
      <t>ソク</t>
    </rPh>
    <rPh sb="124" eb="126">
      <t>ケイエイ</t>
    </rPh>
    <rPh sb="126" eb="128">
      <t>カイゼントク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</si>
</sst>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62-450D-AC7D-C12008602A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0.09</c:v>
                </c:pt>
                <c:pt idx="4">
                  <c:v>0.1</c:v>
                </c:pt>
              </c:numCache>
            </c:numRef>
          </c:val>
          <c:smooth val="0"/>
          <c:extLst>
            <c:ext xmlns:c16="http://schemas.microsoft.com/office/drawing/2014/chart" uri="{C3380CC4-5D6E-409C-BE32-E72D297353CC}">
              <c16:uniqueId val="{00000001-A062-450D-AC7D-C12008602A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7-42CD-9654-3D7ACA25DE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47.32</c:v>
                </c:pt>
                <c:pt idx="4">
                  <c:v>48.03</c:v>
                </c:pt>
              </c:numCache>
            </c:numRef>
          </c:val>
          <c:smooth val="0"/>
          <c:extLst>
            <c:ext xmlns:c16="http://schemas.microsoft.com/office/drawing/2014/chart" uri="{C3380CC4-5D6E-409C-BE32-E72D297353CC}">
              <c16:uniqueId val="{00000001-1FE7-42CD-9654-3D7ACA25DE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65.44</c:v>
                </c:pt>
                <c:pt idx="1">
                  <c:v>66.02</c:v>
                </c:pt>
                <c:pt idx="2">
                  <c:v>73.260000000000005</c:v>
                </c:pt>
                <c:pt idx="3">
                  <c:v>77.36</c:v>
                </c:pt>
                <c:pt idx="4">
                  <c:v>75.83</c:v>
                </c:pt>
              </c:numCache>
            </c:numRef>
          </c:val>
          <c:extLst>
            <c:ext xmlns:c16="http://schemas.microsoft.com/office/drawing/2014/chart" uri="{C3380CC4-5D6E-409C-BE32-E72D297353CC}">
              <c16:uniqueId val="{00000000-6AEA-4796-B6B0-53D32312AA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81.33</c:v>
                </c:pt>
                <c:pt idx="4">
                  <c:v>80.95</c:v>
                </c:pt>
              </c:numCache>
            </c:numRef>
          </c:val>
          <c:smooth val="0"/>
          <c:extLst>
            <c:ext xmlns:c16="http://schemas.microsoft.com/office/drawing/2014/chart" uri="{C3380CC4-5D6E-409C-BE32-E72D297353CC}">
              <c16:uniqueId val="{00000001-6AEA-4796-B6B0-53D32312AA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33.94</c:v>
                </c:pt>
                <c:pt idx="1">
                  <c:v>30.21</c:v>
                </c:pt>
                <c:pt idx="2">
                  <c:v>34.49</c:v>
                </c:pt>
                <c:pt idx="3">
                  <c:v>40.75</c:v>
                </c:pt>
                <c:pt idx="4">
                  <c:v>45.98</c:v>
                </c:pt>
              </c:numCache>
            </c:numRef>
          </c:val>
          <c:extLst>
            <c:ext xmlns:c16="http://schemas.microsoft.com/office/drawing/2014/chart" uri="{C3380CC4-5D6E-409C-BE32-E72D297353CC}">
              <c16:uniqueId val="{00000000-131A-459D-9C9F-E889F7ABDA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A-459D-9C9F-E889F7ABDA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6-4A61-A683-A54693E8B9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6-4A61-A683-A54693E8B9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D-45FA-A02E-8C37E5B32E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D-45FA-A02E-8C37E5B32E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F-4814-95F7-61A5DAD40F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F-4814-95F7-61A5DAD40F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5C-460E-A7F8-348F7C3FF1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C-460E-A7F8-348F7C3FF1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3621.27</c:v>
                </c:pt>
                <c:pt idx="1">
                  <c:v>3711.41</c:v>
                </c:pt>
                <c:pt idx="2">
                  <c:v>3397.98</c:v>
                </c:pt>
                <c:pt idx="3">
                  <c:v>3322.43</c:v>
                </c:pt>
                <c:pt idx="4">
                  <c:v>3107.02</c:v>
                </c:pt>
              </c:numCache>
            </c:numRef>
          </c:val>
          <c:extLst>
            <c:ext xmlns:c16="http://schemas.microsoft.com/office/drawing/2014/chart" uri="{C3380CC4-5D6E-409C-BE32-E72D297353CC}">
              <c16:uniqueId val="{00000000-AE01-4DB4-846F-47F14ED619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1194.56</c:v>
                </c:pt>
                <c:pt idx="4">
                  <c:v>1174.6099999999999</c:v>
                </c:pt>
              </c:numCache>
            </c:numRef>
          </c:val>
          <c:smooth val="0"/>
          <c:extLst>
            <c:ext xmlns:c16="http://schemas.microsoft.com/office/drawing/2014/chart" uri="{C3380CC4-5D6E-409C-BE32-E72D297353CC}">
              <c16:uniqueId val="{00000001-AE01-4DB4-846F-47F14ED619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24.53</c:v>
                </c:pt>
                <c:pt idx="1">
                  <c:v>24.31</c:v>
                </c:pt>
                <c:pt idx="2">
                  <c:v>21.96</c:v>
                </c:pt>
                <c:pt idx="3">
                  <c:v>21.45</c:v>
                </c:pt>
                <c:pt idx="4">
                  <c:v>21.28</c:v>
                </c:pt>
              </c:numCache>
            </c:numRef>
          </c:val>
          <c:extLst>
            <c:ext xmlns:c16="http://schemas.microsoft.com/office/drawing/2014/chart" uri="{C3380CC4-5D6E-409C-BE32-E72D297353CC}">
              <c16:uniqueId val="{00000000-E1D9-40CC-9E83-E6C1651F5C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76.78</c:v>
                </c:pt>
                <c:pt idx="4">
                  <c:v>75.41</c:v>
                </c:pt>
              </c:numCache>
            </c:numRef>
          </c:val>
          <c:smooth val="0"/>
          <c:extLst>
            <c:ext xmlns:c16="http://schemas.microsoft.com/office/drawing/2014/chart" uri="{C3380CC4-5D6E-409C-BE32-E72D297353CC}">
              <c16:uniqueId val="{00000001-E1D9-40CC-9E83-E6C1651F5C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607.95000000000005</c:v>
                </c:pt>
                <c:pt idx="1">
                  <c:v>620.54999999999995</c:v>
                </c:pt>
                <c:pt idx="2">
                  <c:v>690.33</c:v>
                </c:pt>
                <c:pt idx="3">
                  <c:v>711.12</c:v>
                </c:pt>
                <c:pt idx="4">
                  <c:v>700.95</c:v>
                </c:pt>
              </c:numCache>
            </c:numRef>
          </c:val>
          <c:extLst>
            <c:ext xmlns:c16="http://schemas.microsoft.com/office/drawing/2014/chart" uri="{C3380CC4-5D6E-409C-BE32-E72D297353CC}">
              <c16:uniqueId val="{00000000-2964-4E86-A2AA-9471819D30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224.31</c:v>
                </c:pt>
                <c:pt idx="4">
                  <c:v>223.48</c:v>
                </c:pt>
              </c:numCache>
            </c:numRef>
          </c:val>
          <c:smooth val="0"/>
          <c:extLst>
            <c:ext xmlns:c16="http://schemas.microsoft.com/office/drawing/2014/chart" uri="{C3380CC4-5D6E-409C-BE32-E72D297353CC}">
              <c16:uniqueId val="{00000001-2964-4E86-A2AA-9471819D30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五戸町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15653</v>
      </c>
      <c r="AM8" s="41"/>
      <c r="AN8" s="41"/>
      <c r="AO8" s="41"/>
      <c r="AP8" s="41"/>
      <c r="AQ8" s="41"/>
      <c r="AR8" s="41"/>
      <c r="AS8" s="41"/>
      <c r="AT8" s="34">
        <f>データ!T6</f>
        <v>177.67</v>
      </c>
      <c r="AU8" s="34"/>
      <c r="AV8" s="34"/>
      <c r="AW8" s="34"/>
      <c r="AX8" s="34"/>
      <c r="AY8" s="34"/>
      <c r="AZ8" s="34"/>
      <c r="BA8" s="34"/>
      <c r="BB8" s="34">
        <f>データ!U6</f>
        <v>88.1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35.97</v>
      </c>
      <c r="Q10" s="34"/>
      <c r="R10" s="34"/>
      <c r="S10" s="34"/>
      <c r="T10" s="34"/>
      <c r="U10" s="34"/>
      <c r="V10" s="34"/>
      <c r="W10" s="34">
        <f>データ!Q6</f>
        <v>88.91</v>
      </c>
      <c r="X10" s="34"/>
      <c r="Y10" s="34"/>
      <c r="Z10" s="34"/>
      <c r="AA10" s="34"/>
      <c r="AB10" s="34"/>
      <c r="AC10" s="34"/>
      <c r="AD10" s="41">
        <f>データ!R6</f>
        <v>2640</v>
      </c>
      <c r="AE10" s="41"/>
      <c r="AF10" s="41"/>
      <c r="AG10" s="41"/>
      <c r="AH10" s="41"/>
      <c r="AI10" s="41"/>
      <c r="AJ10" s="41"/>
      <c r="AK10" s="2"/>
      <c r="AL10" s="41">
        <f>データ!V6</f>
        <v>5590</v>
      </c>
      <c r="AM10" s="41"/>
      <c r="AN10" s="41"/>
      <c r="AO10" s="41"/>
      <c r="AP10" s="41"/>
      <c r="AQ10" s="41"/>
      <c r="AR10" s="41"/>
      <c r="AS10" s="41"/>
      <c r="AT10" s="34">
        <f>データ!W6</f>
        <v>2.4300000000000002</v>
      </c>
      <c r="AU10" s="34"/>
      <c r="AV10" s="34"/>
      <c r="AW10" s="34"/>
      <c r="AX10" s="34"/>
      <c r="AY10" s="34"/>
      <c r="AZ10" s="34"/>
      <c r="BA10" s="34"/>
      <c r="BB10" s="34">
        <f>データ!X6</f>
        <v>2300.41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JxxPd+utePEAVPfRqIrjfu8VXlGQd+UXpIQLH139U73D1sdICJGRruyVrcNVYOADkL9v/oXCyXoeUyIpiAuiiA==" saltValue="tWWpKHPDdxZsf7zcN9oc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35.97</v>
      </c>
      <c r="Q6" s="20">
        <f t="shared" si="3"/>
        <v>88.91</v>
      </c>
      <c r="R6" s="20">
        <f t="shared" si="3"/>
        <v>2640</v>
      </c>
      <c r="S6" s="20">
        <f t="shared" si="3"/>
        <v>15653</v>
      </c>
      <c r="T6" s="20">
        <f t="shared" si="3"/>
        <v>177.67</v>
      </c>
      <c r="U6" s="20">
        <f t="shared" si="3"/>
        <v>88.1</v>
      </c>
      <c r="V6" s="20">
        <f t="shared" si="3"/>
        <v>5590</v>
      </c>
      <c r="W6" s="20">
        <f t="shared" si="3"/>
        <v>2.4300000000000002</v>
      </c>
      <c r="X6" s="20">
        <f t="shared" si="3"/>
        <v>2300.41</v>
      </c>
      <c r="Y6" s="21">
        <f>IF(Y7="",NA(),Y7)</f>
        <v>33.94</v>
      </c>
      <c r="Z6" s="21">
        <f t="shared" ref="Z6:AH6" si="4">IF(Z7="",NA(),Z7)</f>
        <v>30.21</v>
      </c>
      <c r="AA6" s="21">
        <f t="shared" si="4"/>
        <v>34.49</v>
      </c>
      <c r="AB6" s="21">
        <f t="shared" si="4"/>
        <v>40.75</v>
      </c>
      <c r="AC6" s="21">
        <f t="shared" si="4"/>
        <v>45.98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3621.27</v>
      </c>
      <c r="BG6" s="21">
        <f t="shared" ref="BG6:BO6" si="7">IF(BG7="",NA(),BG7)</f>
        <v>3711.41</v>
      </c>
      <c r="BH6" s="21">
        <f t="shared" si="7"/>
        <v>3397.98</v>
      </c>
      <c r="BI6" s="21">
        <f t="shared" si="7"/>
        <v>3322.43</v>
      </c>
      <c r="BJ6" s="21">
        <f t="shared" si="7"/>
        <v>3107.02</v>
      </c>
      <c r="BK6" s="21">
        <f t="shared" si="7"/>
        <v>1001.3</v>
      </c>
      <c r="BL6" s="21">
        <f t="shared" si="7"/>
        <v>1050.51</v>
      </c>
      <c r="BM6" s="21">
        <f t="shared" si="7"/>
        <v>1102.01</v>
      </c>
      <c r="BN6" s="21">
        <f t="shared" si="7"/>
        <v>1194.56</v>
      </c>
      <c r="BO6" s="21">
        <f t="shared" si="7"/>
        <v>1174.6099999999999</v>
      </c>
      <c r="BP6" s="20" t="str">
        <f>IF(BP7="","",IF(BP7="-","【-】","【"&amp;SUBSTITUTE(TEXT(BP7,"#,##0.00"),"-","△")&amp;"】"))</f>
        <v>【630.82】</v>
      </c>
      <c r="BQ6" s="21">
        <f>IF(BQ7="",NA(),BQ7)</f>
        <v>24.53</v>
      </c>
      <c r="BR6" s="21">
        <f t="shared" ref="BR6:BZ6" si="8">IF(BR7="",NA(),BR7)</f>
        <v>24.31</v>
      </c>
      <c r="BS6" s="21">
        <f t="shared" si="8"/>
        <v>21.96</v>
      </c>
      <c r="BT6" s="21">
        <f t="shared" si="8"/>
        <v>21.45</v>
      </c>
      <c r="BU6" s="21">
        <f t="shared" si="8"/>
        <v>21.28</v>
      </c>
      <c r="BV6" s="21">
        <f t="shared" si="8"/>
        <v>81.88</v>
      </c>
      <c r="BW6" s="21">
        <f t="shared" si="8"/>
        <v>82.65</v>
      </c>
      <c r="BX6" s="21">
        <f t="shared" si="8"/>
        <v>82.55</v>
      </c>
      <c r="BY6" s="21">
        <f t="shared" si="8"/>
        <v>76.78</v>
      </c>
      <c r="BZ6" s="21">
        <f t="shared" si="8"/>
        <v>75.41</v>
      </c>
      <c r="CA6" s="20" t="str">
        <f>IF(CA7="","",IF(CA7="-","【-】","【"&amp;SUBSTITUTE(TEXT(CA7,"#,##0.00"),"-","△")&amp;"】"))</f>
        <v>【97.81】</v>
      </c>
      <c r="CB6" s="21">
        <f>IF(CB7="",NA(),CB7)</f>
        <v>607.95000000000005</v>
      </c>
      <c r="CC6" s="21">
        <f t="shared" ref="CC6:CK6" si="9">IF(CC7="",NA(),CC7)</f>
        <v>620.54999999999995</v>
      </c>
      <c r="CD6" s="21">
        <f t="shared" si="9"/>
        <v>690.33</v>
      </c>
      <c r="CE6" s="21">
        <f t="shared" si="9"/>
        <v>711.12</v>
      </c>
      <c r="CF6" s="21">
        <f t="shared" si="9"/>
        <v>700.95</v>
      </c>
      <c r="CG6" s="21">
        <f t="shared" si="9"/>
        <v>187.55</v>
      </c>
      <c r="CH6" s="21">
        <f t="shared" si="9"/>
        <v>186.3</v>
      </c>
      <c r="CI6" s="21">
        <f t="shared" si="9"/>
        <v>188.38</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47.32</v>
      </c>
      <c r="CV6" s="21">
        <f t="shared" si="10"/>
        <v>48.03</v>
      </c>
      <c r="CW6" s="20" t="str">
        <f>IF(CW7="","",IF(CW7="-","【-】","【"&amp;SUBSTITUTE(TEXT(CW7,"#,##0.00"),"-","△")&amp;"】"))</f>
        <v>【58.94】</v>
      </c>
      <c r="CX6" s="21">
        <f>IF(CX7="",NA(),CX7)</f>
        <v>65.44</v>
      </c>
      <c r="CY6" s="21">
        <f t="shared" ref="CY6:DG6" si="11">IF(CY7="",NA(),CY7)</f>
        <v>66.02</v>
      </c>
      <c r="CZ6" s="21">
        <f t="shared" si="11"/>
        <v>73.260000000000005</v>
      </c>
      <c r="DA6" s="21">
        <f t="shared" si="11"/>
        <v>77.36</v>
      </c>
      <c r="DB6" s="21">
        <f t="shared" si="11"/>
        <v>75.83</v>
      </c>
      <c r="DC6" s="21">
        <f t="shared" si="11"/>
        <v>82.55</v>
      </c>
      <c r="DD6" s="21">
        <f t="shared" si="11"/>
        <v>82.08</v>
      </c>
      <c r="DE6" s="21">
        <f t="shared" si="11"/>
        <v>81.34</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0.09</v>
      </c>
      <c r="EN6" s="21">
        <f t="shared" si="14"/>
        <v>0.1</v>
      </c>
      <c r="EO6" s="20" t="str">
        <f>IF(EO7="","",IF(EO7="-","【-】","【"&amp;SUBSTITUTE(TEXT(EO7,"#,##0.00"),"-","△")&amp;"】"))</f>
        <v>【0.22】</v>
      </c>
    </row>
    <row r="7" spans="1:145" s="22" customFormat="1" x14ac:dyDescent="0.15">
      <c r="A7" s="14"/>
      <c r="B7" s="23">
        <v>2023</v>
      </c>
      <c r="C7" s="23">
        <v>24422</v>
      </c>
      <c r="D7" s="23">
        <v>47</v>
      </c>
      <c r="E7" s="23">
        <v>17</v>
      </c>
      <c r="F7" s="23">
        <v>1</v>
      </c>
      <c r="G7" s="23">
        <v>0</v>
      </c>
      <c r="H7" s="23" t="s">
        <v>97</v>
      </c>
      <c r="I7" s="23" t="s">
        <v>98</v>
      </c>
      <c r="J7" s="23" t="s">
        <v>99</v>
      </c>
      <c r="K7" s="23" t="s">
        <v>100</v>
      </c>
      <c r="L7" s="23" t="s">
        <v>101</v>
      </c>
      <c r="M7" s="23" t="s">
        <v>102</v>
      </c>
      <c r="N7" s="24" t="s">
        <v>103</v>
      </c>
      <c r="O7" s="24" t="s">
        <v>104</v>
      </c>
      <c r="P7" s="24">
        <v>35.97</v>
      </c>
      <c r="Q7" s="24">
        <v>88.91</v>
      </c>
      <c r="R7" s="24">
        <v>2640</v>
      </c>
      <c r="S7" s="24">
        <v>15653</v>
      </c>
      <c r="T7" s="24">
        <v>177.67</v>
      </c>
      <c r="U7" s="24">
        <v>88.1</v>
      </c>
      <c r="V7" s="24">
        <v>5590</v>
      </c>
      <c r="W7" s="24">
        <v>2.4300000000000002</v>
      </c>
      <c r="X7" s="24">
        <v>2300.41</v>
      </c>
      <c r="Y7" s="24">
        <v>33.94</v>
      </c>
      <c r="Z7" s="24">
        <v>30.21</v>
      </c>
      <c r="AA7" s="24">
        <v>34.49</v>
      </c>
      <c r="AB7" s="24">
        <v>40.75</v>
      </c>
      <c r="AC7" s="24">
        <v>45.98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3621.27</v>
      </c>
      <c r="BG7" s="24">
        <v>3711.41</v>
      </c>
      <c r="BH7" s="24">
        <v>3397.98</v>
      </c>
      <c r="BI7" s="24">
        <v>3322.43</v>
      </c>
      <c r="BJ7" s="24">
        <v>3107.02</v>
      </c>
      <c r="BK7" s="24">
        <v>1001.3</v>
      </c>
      <c r="BL7" s="24">
        <v>1050.51</v>
      </c>
      <c r="BM7" s="24">
        <v>1102.01</v>
      </c>
      <c r="BN7" s="24">
        <v>1194.56</v>
      </c>
      <c r="BO7" s="24">
        <v>1174.6099999999999</v>
      </c>
      <c r="BP7" s="24">
        <v>630.82000000000005</v>
      </c>
      <c r="BQ7" s="24">
        <v>24.53</v>
      </c>
      <c r="BR7" s="24">
        <v>24.31</v>
      </c>
      <c r="BS7" s="24">
        <v>21.96</v>
      </c>
      <c r="BT7" s="24">
        <v>21.45</v>
      </c>
      <c r="BU7" s="24">
        <v>21.28</v>
      </c>
      <c r="BV7" s="24">
        <v>81.88</v>
      </c>
      <c r="BW7" s="24">
        <v>82.65</v>
      </c>
      <c r="BX7" s="24">
        <v>82.55</v>
      </c>
      <c r="BY7" s="24">
        <v>76.78</v>
      </c>
      <c r="BZ7" s="24">
        <v>75.41</v>
      </c>
      <c r="CA7" s="24">
        <v>97.81</v>
      </c>
      <c r="CB7" s="24">
        <v>607.95000000000005</v>
      </c>
      <c r="CC7" s="24">
        <v>620.54999999999995</v>
      </c>
      <c r="CD7" s="24">
        <v>690.33</v>
      </c>
      <c r="CE7" s="24">
        <v>711.12</v>
      </c>
      <c r="CF7" s="24">
        <v>700.95</v>
      </c>
      <c r="CG7" s="24">
        <v>187.55</v>
      </c>
      <c r="CH7" s="24">
        <v>186.3</v>
      </c>
      <c r="CI7" s="24">
        <v>188.38</v>
      </c>
      <c r="CJ7" s="24">
        <v>224.31</v>
      </c>
      <c r="CK7" s="24">
        <v>223.48</v>
      </c>
      <c r="CL7" s="24">
        <v>138.75</v>
      </c>
      <c r="CM7" s="24" t="s">
        <v>103</v>
      </c>
      <c r="CN7" s="24" t="s">
        <v>103</v>
      </c>
      <c r="CO7" s="24" t="s">
        <v>103</v>
      </c>
      <c r="CP7" s="24" t="s">
        <v>103</v>
      </c>
      <c r="CQ7" s="24" t="s">
        <v>103</v>
      </c>
      <c r="CR7" s="24">
        <v>50.94</v>
      </c>
      <c r="CS7" s="24">
        <v>50.53</v>
      </c>
      <c r="CT7" s="24">
        <v>51.42</v>
      </c>
      <c r="CU7" s="24">
        <v>47.32</v>
      </c>
      <c r="CV7" s="24">
        <v>48.03</v>
      </c>
      <c r="CW7" s="24">
        <v>58.94</v>
      </c>
      <c r="CX7" s="24">
        <v>65.44</v>
      </c>
      <c r="CY7" s="24">
        <v>66.02</v>
      </c>
      <c r="CZ7" s="24">
        <v>73.260000000000005</v>
      </c>
      <c r="DA7" s="24">
        <v>77.36</v>
      </c>
      <c r="DB7" s="24">
        <v>75.83</v>
      </c>
      <c r="DC7" s="24">
        <v>82.55</v>
      </c>
      <c r="DD7" s="24">
        <v>82.08</v>
      </c>
      <c r="DE7" s="24">
        <v>81.34</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2025-02-05T00:08:58Z</cp:lastPrinted>
  <dcterms:created xsi:type="dcterms:W3CDTF">2025-01-24T07:27:36Z</dcterms:created>
  <dcterms:modified xsi:type="dcterms:W3CDTF">2025-02-20T02:49:26Z</dcterms:modified>
  <cp:category/>
</cp:coreProperties>
</file>