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qrpVqU9YOPCTTPpzchfVK2HFaxvzkx//KJXRBCPQSV7BNdnTmG2Q/Ophkwv/FofUA4e9Y6CxnaTdRLv3wXtbQ==" workbookSaltValue="pHbK0GWU6g68bfHujtVKuA=="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<sst xmlns="http://schemas.openxmlformats.org/spreadsheetml/2006/main" xmlns:r="http://schemas.openxmlformats.org/officeDocument/2006/relationships" count="111" uniqueCount="111">
  <si>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</si>
  <si>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</si>
  <si>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</si>
  <si>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</si>
  <si>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</si>
  <si>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</si>
  <si>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</si>
  <si>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</si>
  <si>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</si>
  <si>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</si>
  <si>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</si>
  <si>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</si>
  <si>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</si>
  <si>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</si>
  <si>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</si>
  <si>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</si>
  <si>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</si>
  <si>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</si>
  <si>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</si>
  <si>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</si>
  <si>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</si>
  <si>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</si>
  <si>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</si>
  <si>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</si>
  <si>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</si>
  <si>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</si>
  <si>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</si>
  <si>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</si>
  <si>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</si>
  <si>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</si>
  <si>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</si>
  <si>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</si>
  <si>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</si>
  <si>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</si>
  <si>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</si>
  <si>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</si>
  <si>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</si>
  <si>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</si>
  <si>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</si>
  <si>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</si>
  <si>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</si>
  <si>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</si>
  <si>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</si>
  <si>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</si>
  <si>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</si>
  <si>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</si>
  <si>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</si>
  <si>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</si>
  <si>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</si>
  <si>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</si>
  <si>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</si>
  <si>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</si>
  <si>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</si>
  <si>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</si>
  <si>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</si>
  <si>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</si>
  <si>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</si>
  <si>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</si>
  <si>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</si>
  <si>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</si>
  <si>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</si>
  <si>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</si>
  <si>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</si>
  <si>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</si>
  <si>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</si>
  <si>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</si>
  <si>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</si>
  <si>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</si>
  <si>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</si>
  <si>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</si>
  <si>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</si>
  <si>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</si>
  <si>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</si>
  <si>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</si>
  <si>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</si>
  <si>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</si>
  <si>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</si>
  <si>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</si>
  <si>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</si>
  <si>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</si>
  <si>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</si>
  <si>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</si>
  <si>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</si>
  <si>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</si>
  <si>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</si>
  <si>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</si>
  <si>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</si>
  <si>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</si>
  <si>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</si>
  <si>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</si>
  <si>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</si>
  <si>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</si>
  <si>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</si>
  <si>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東北町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</si>
  <si>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</si>
  <si>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</si>
  <si>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</si>
  <si>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</si>
  <si>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</si>
  <si>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</si>
  <si>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</si>
  <si>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</si>
  <si>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</si>
  <si>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</si>
  <si>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</si>
  <si>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</si>
  <si>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</si>
  <si>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</si>
  <si>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xml:space="preserve"> 類似団体と比較すると、全体的な設備の老朽化に起因した有収率の値の低さ、増大する修繕費等により給水原価の高さが見受けられる状況にある。
 令和５年度に改訂した</t>
    </r>
    <r>
      <rPr>
        <sz val="11"/>
        <color theme="1"/>
        <rFont val="ＭＳ ゴシック"/>
      </rPr>
      <t>「上水道事業経営戦略」同年に策定した「管路耐震化計画」に基づき、水道施設の計画な更新を進め経営基盤の強化のための取り組みを一層推進するとともに、中長期的な経営の効率化を図ることが必要である。</t>
    </r>
    <rPh sb="1" eb="3">
      <t>ルイジ</t>
    </rPh>
    <rPh sb="3" eb="5">
      <t>ダンタイ</t>
    </rPh>
    <rPh sb="6" eb="8">
      <t>ヒカク</t>
    </rPh>
    <rPh sb="31" eb="32">
      <t>アタイ</t>
    </rPh>
    <rPh sb="33" eb="34">
      <t>ヒク</t>
    </rPh>
    <rPh sb="43" eb="44">
      <t>トウ</t>
    </rPh>
    <rPh sb="47" eb="49">
      <t>キュウスイ</t>
    </rPh>
    <rPh sb="49" eb="51">
      <t>ゲンカ</t>
    </rPh>
    <rPh sb="52" eb="53">
      <t>コウ</t>
    </rPh>
    <rPh sb="55" eb="57">
      <t>ミウ</t>
    </rPh>
    <rPh sb="61" eb="63">
      <t>ジョウキョウ</t>
    </rPh>
    <rPh sb="69" eb="71">
      <t>レイワ</t>
    </rPh>
    <rPh sb="72" eb="74">
      <t>ネンド</t>
    </rPh>
    <rPh sb="75" eb="77">
      <t>カイテイ</t>
    </rPh>
    <rPh sb="80" eb="83">
      <t>ジョウスイドウ</t>
    </rPh>
    <rPh sb="83" eb="85">
      <t>ジギョウ</t>
    </rPh>
    <rPh sb="85" eb="87">
      <t>ケイエイ</t>
    </rPh>
    <rPh sb="87" eb="89">
      <t>センリャク</t>
    </rPh>
    <rPh sb="90" eb="92">
      <t>ドウネン</t>
    </rPh>
    <rPh sb="93" eb="95">
      <t>サクテイ</t>
    </rPh>
    <rPh sb="98" eb="100">
      <t>カンロ</t>
    </rPh>
    <rPh sb="100" eb="103">
      <t>タイシンカ</t>
    </rPh>
    <rPh sb="103" eb="105">
      <t>ケイカク</t>
    </rPh>
    <rPh sb="107" eb="108">
      <t>モト</t>
    </rPh>
    <rPh sb="111" eb="113">
      <t>スイドウ</t>
    </rPh>
    <rPh sb="113" eb="115">
      <t>シセツ</t>
    </rPh>
    <rPh sb="116" eb="118">
      <t>ケイカク</t>
    </rPh>
    <rPh sb="119" eb="121">
      <t>コウシン</t>
    </rPh>
    <rPh sb="122" eb="123">
      <t>スス</t>
    </rPh>
    <rPh sb="124" eb="126">
      <t>ケイエイ</t>
    </rPh>
    <rPh sb="126" eb="128">
      <t>キバン</t>
    </rPh>
    <rPh sb="129" eb="131">
      <t>キョウカ</t>
    </rPh>
    <rPh sb="135" eb="136">
      <t>ト</t>
    </rPh>
    <rPh sb="137" eb="138">
      <t>ク</t>
    </rPh>
    <rPh sb="140" eb="142">
      <t>イッソウ</t>
    </rPh>
    <rPh sb="142" eb="144">
      <t>スイシン</t>
    </rPh>
    <rPh sb="151" eb="155">
      <t>チュウチョウキテキ</t>
    </rPh>
    <rPh sb="156" eb="158">
      <t>ケイエイ</t>
    </rPh>
    <rPh sb="159" eb="162">
      <t>コウリツカ</t>
    </rPh>
    <rPh sb="163" eb="164">
      <t>ハカ</t>
    </rPh>
    <phoneticPr fontId="1"/>
  </si>
  <si>
    <t xml:space="preserve"> 令和５年度末の有形固定資産減価償却率は55.00％で類似団体平均値、及び全国平均値を上回っている。
 当水道事業が保有する水道施設（管路・構造物・設備）は竣工当初の施設が多くを占めており、今後、財源確保の対策を講じた上で、耐用年数及び現状を踏まえた更新需要を適切に把握し、水道施設の計画的な更新が急務である。
</t>
    <rPh sb="8" eb="10">
      <t>ユウケイ</t>
    </rPh>
    <rPh sb="10" eb="12">
      <t>コテイ</t>
    </rPh>
    <rPh sb="12" eb="14">
      <t>シサン</t>
    </rPh>
    <rPh sb="31" eb="33">
      <t>ヘイキン</t>
    </rPh>
    <rPh sb="33" eb="34">
      <t>アタイ</t>
    </rPh>
    <rPh sb="35" eb="36">
      <t>オヨ</t>
    </rPh>
    <rPh sb="37" eb="39">
      <t>ゼンコク</t>
    </rPh>
    <rPh sb="39" eb="42">
      <t>ヘイキンチ</t>
    </rPh>
    <rPh sb="43" eb="45">
      <t>ウワマワ</t>
    </rPh>
    <rPh sb="89" eb="90">
      <t>シ</t>
    </rPh>
    <rPh sb="98" eb="100">
      <t>ザイゲン</t>
    </rPh>
    <rPh sb="100" eb="102">
      <t>カクホ</t>
    </rPh>
    <rPh sb="103" eb="105">
      <t>タイサク</t>
    </rPh>
    <rPh sb="106" eb="107">
      <t>コウ</t>
    </rPh>
    <rPh sb="109" eb="110">
      <t>ウエ</t>
    </rPh>
    <rPh sb="112" eb="114">
      <t>タイヨウ</t>
    </rPh>
    <rPh sb="149" eb="151">
      <t>キュウム</t>
    </rPh>
    <phoneticPr fontId="1"/>
  </si>
  <si>
    <r>
      <t xml:space="preserve"> 令和5年10月に料金を改定したことにより経常収支比率の向上となったが、給水人口については前年比</t>
    </r>
    <r>
      <rPr>
        <sz val="11"/>
        <color theme="1"/>
        <rFont val="ＭＳ ゴシック"/>
      </rPr>
      <t>97.71</t>
    </r>
    <r>
      <rPr>
        <sz val="11"/>
        <color auto="1"/>
        <rFont val="ＭＳ ゴシック"/>
      </rPr>
      <t>％であり今後も減少が予想されている。また老朽化する施設の維持更新費用、更には電気・管材料費等価格高騰によるため支出は増加する見込みであり、黒字決算の継続が必須であり、施設の統合による維持管理費等の削減対策を進めている。
　短期的な債務に対する支払い能力を示す流動比率は100％を上回っている。しかしながら、令和５年度末起債残高は1,951,542千円と営業収益の5倍弱であり、昨年度より改善されたものの、依然として投資規模に対し給水収益が低い状態である。
　100％を求められる料金回収率については、80.14%であり、給水に係る費用が給水収益で賄えていないことが示されている。給水原価は239.82円と類似団体平均値を上回り、投資の効率化や維持管理費の削減等の経営改善が必要である。
　有収率においても、類似団体の平均値を下回っており、改善に向けた老朽管、老朽設備の改良が喫緊の課題である。
　国庫補助事業等を活用した施設整備を計画的に実施している状況である。　</t>
    </r>
    <rPh sb="1" eb="3">
      <t>レイワ</t>
    </rPh>
    <rPh sb="4" eb="5">
      <t>ネン</t>
    </rPh>
    <rPh sb="7" eb="8">
      <t>ガツ</t>
    </rPh>
    <rPh sb="9" eb="11">
      <t>リョウキン</t>
    </rPh>
    <rPh sb="12" eb="14">
      <t>カイテイ</t>
    </rPh>
    <rPh sb="21" eb="23">
      <t>ケイジョウ</t>
    </rPh>
    <rPh sb="23" eb="25">
      <t>シュウシ</t>
    </rPh>
    <rPh sb="25" eb="27">
      <t>ヒリツ</t>
    </rPh>
    <rPh sb="28" eb="30">
      <t>コウジョウ</t>
    </rPh>
    <rPh sb="36" eb="38">
      <t>キュウスイ</t>
    </rPh>
    <rPh sb="38" eb="40">
      <t>ジンコウ</t>
    </rPh>
    <rPh sb="45" eb="46">
      <t>マエ</t>
    </rPh>
    <rPh sb="88" eb="89">
      <t>サラ</t>
    </rPh>
    <rPh sb="91" eb="93">
      <t>デンキ</t>
    </rPh>
    <rPh sb="94" eb="95">
      <t>カン</t>
    </rPh>
    <rPh sb="95" eb="98">
      <t>ザイリョウヒ</t>
    </rPh>
    <rPh sb="98" eb="99">
      <t>トウ</t>
    </rPh>
    <rPh sb="99" eb="101">
      <t>カカク</t>
    </rPh>
    <rPh sb="101" eb="103">
      <t>コウトウ</t>
    </rPh>
    <rPh sb="108" eb="110">
      <t>シシュツ</t>
    </rPh>
    <rPh sb="136" eb="138">
      <t>シセツ</t>
    </rPh>
    <rPh sb="139" eb="141">
      <t>トウゴウ</t>
    </rPh>
    <rPh sb="144" eb="146">
      <t>イジ</t>
    </rPh>
    <rPh sb="146" eb="149">
      <t>カンリヒ</t>
    </rPh>
    <rPh sb="149" eb="150">
      <t>トウ</t>
    </rPh>
    <rPh sb="151" eb="153">
      <t>サクゲン</t>
    </rPh>
    <rPh sb="153" eb="155">
      <t>タイサク</t>
    </rPh>
    <rPh sb="156" eb="157">
      <t>スス</t>
    </rPh>
    <rPh sb="192" eb="193">
      <t>ウエ</t>
    </rPh>
    <rPh sb="193" eb="194">
      <t>カイ</t>
    </rPh>
    <rPh sb="229" eb="231">
      <t>エイギョウ</t>
    </rPh>
    <rPh sb="236" eb="237">
      <t>ジャク</t>
    </rPh>
    <rPh sb="241" eb="244">
      <t>サクネンド</t>
    </rPh>
    <rPh sb="246" eb="248">
      <t>カイゼン</t>
    </rPh>
    <rPh sb="255" eb="257">
      <t>イゼン</t>
    </rPh>
    <rPh sb="422" eb="424">
      <t>カイゼン</t>
    </rPh>
    <rPh sb="425" eb="426">
      <t>ム</t>
    </rPh>
    <rPh sb="428" eb="430">
      <t>ロウキュウ</t>
    </rPh>
    <rPh sb="430" eb="431">
      <t>カン</t>
    </rPh>
    <rPh sb="432" eb="434">
      <t>ロウキュウ</t>
    </rPh>
    <rPh sb="434" eb="436">
      <t>セツビ</t>
    </rPh>
    <rPh sb="437" eb="439">
      <t>カイリョウ</t>
    </rPh>
    <rPh sb="440" eb="442">
      <t>キッキン</t>
    </rPh>
    <rPh sb="443" eb="445">
      <t>カダイ</t>
    </rPh>
    <rPh sb="451" eb="453">
      <t>コッコ</t>
    </rPh>
    <rPh sb="453" eb="455">
      <t>ホジョ</t>
    </rPh>
    <rPh sb="455" eb="457">
      <t>ジギョウ</t>
    </rPh>
    <rPh sb="457" eb="458">
      <t>トウ</t>
    </rPh>
    <rPh sb="459" eb="461">
      <t>カツヨウ</t>
    </rPh>
    <rPh sb="463" eb="465">
      <t>シセツ</t>
    </rPh>
    <rPh sb="465" eb="467">
      <t>セイビ</t>
    </rPh>
    <rPh sb="468" eb="471">
      <t>ケイカクテキ</t>
    </rPh>
    <rPh sb="472" eb="474">
      <t>ジッシ</t>
    </rPh>
    <rPh sb="478" eb="480">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</si>
</sst>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0.12</c:v>
                </c:pt>
                <c:pt idx="2">
                  <c:v>0.31</c:v>
                </c:pt>
                <c:pt idx="3">
                  <c:v>0.18</c:v>
                </c:pt>
                <c:pt idx="4">
                  <c:v>0.28000000000000003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0.53</c:v>
                </c:pt>
                <c:pt idx="2">
                  <c:v>0.48</c:v>
                </c:pt>
                <c:pt idx="3">
                  <c:v>0.5</c:v>
                </c:pt>
                <c:pt idx="4">
                  <c:v>0.41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67.13</c:v>
                </c:pt>
                <c:pt idx="1">
                  <c:v>70.98</c:v>
                </c:pt>
                <c:pt idx="2">
                  <c:v>72.150000000000006</c:v>
                </c:pt>
                <c:pt idx="3">
                  <c:v>73</c:v>
                </c:pt>
                <c:pt idx="4">
                  <c:v>72.44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55.14</c:v>
                </c:pt>
                <c:pt idx="1">
                  <c:v>55.89</c:v>
                </c:pt>
                <c:pt idx="2">
                  <c:v>55.72</c:v>
                </c:pt>
                <c:pt idx="3">
                  <c:v>55.31</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67.290000000000006</c:v>
                </c:pt>
                <c:pt idx="1">
                  <c:v>63.74</c:v>
                </c:pt>
                <c:pt idx="2">
                  <c:v>63.03</c:v>
                </c:pt>
                <c:pt idx="3">
                  <c:v>60.67</c:v>
                </c:pt>
                <c:pt idx="4">
                  <c:v>60.67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81.39</c:v>
                </c:pt>
                <c:pt idx="1">
                  <c:v>81.27</c:v>
                </c:pt>
                <c:pt idx="2">
                  <c:v>81.260000000000005</c:v>
                </c:pt>
                <c:pt idx="3">
                  <c:v>80.36</c:v>
                </c:pt>
                <c:pt idx="4">
                  <c:v>80.13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107.01</c:v>
                </c:pt>
                <c:pt idx="1">
                  <c:v>111.95</c:v>
                </c:pt>
                <c:pt idx="2">
                  <c:v>107.2</c:v>
                </c:pt>
                <c:pt idx="3">
                  <c:v>101.47</c:v>
                </c:pt>
                <c:pt idx="4">
                  <c:v>119.31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108.61</c:v>
                </c:pt>
                <c:pt idx="1">
                  <c:v>108.35</c:v>
                </c:pt>
                <c:pt idx="2">
                  <c:v>108.84</c:v>
                </c:pt>
                <c:pt idx="3">
                  <c:v>105.92</c:v>
                </c:pt>
                <c:pt idx="4">
                  <c:v>106.01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c:v>
                </c:pt>
                <c:pt idx="1">
                  <c:v>52.51</c:v>
                </c:pt>
                <c:pt idx="2">
                  <c:v>53.36</c:v>
                </c:pt>
                <c:pt idx="3">
                  <c:v>54.85</c:v>
                </c:pt>
                <c:pt idx="4">
                  <c:v>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49.92</c:v>
                </c:pt>
                <c:pt idx="1">
                  <c:v>50.63</c:v>
                </c:pt>
                <c:pt idx="2">
                  <c:v>51.29</c:v>
                </c:pt>
                <c:pt idx="3">
                  <c:v>52.2</c:v>
                </c:pt>
                <c:pt idx="4">
                  <c:v>52.7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53.38</c:v>
                </c:pt>
                <c:pt idx="2">
                  <c:v>53.14</c:v>
                </c:pt>
                <c:pt idx="3">
                  <c:v>53.41</c:v>
                </c:pt>
                <c:pt idx="4">
                  <c:v>54.08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16.88</c:v>
                </c:pt>
                <c:pt idx="1">
                  <c:v>18.28</c:v>
                </c:pt>
                <c:pt idx="2">
                  <c:v>19.61</c:v>
                </c:pt>
                <c:pt idx="3">
                  <c:v>20.73</c:v>
                </c:pt>
                <c:pt idx="4">
                  <c:v>22.86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3.59</c:v>
                </c:pt>
                <c:pt idx="1">
                  <c:v>3.98</c:v>
                </c:pt>
                <c:pt idx="2">
                  <c:v>6.02</c:v>
                </c:pt>
                <c:pt idx="3">
                  <c:v>7.78</c:v>
                </c:pt>
                <c:pt idx="4">
                  <c:v>9.59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128.13999999999999</c:v>
                </c:pt>
                <c:pt idx="1">
                  <c:v>127.62</c:v>
                </c:pt>
                <c:pt idx="2">
                  <c:v>135.24</c:v>
                </c:pt>
                <c:pt idx="3">
                  <c:v>86.46</c:v>
                </c:pt>
                <c:pt idx="4">
                  <c:v>139.76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379.08</c:v>
                </c:pt>
                <c:pt idx="1">
                  <c:v>367.55</c:v>
                </c:pt>
                <c:pt idx="2">
                  <c:v>378.56</c:v>
                </c:pt>
                <c:pt idx="3">
                  <c:v>364.46</c:v>
                </c:pt>
                <c:pt idx="4">
                  <c:v>338.89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731.47</c:v>
                </c:pt>
                <c:pt idx="1">
                  <c:v>681.63</c:v>
                </c:pt>
                <c:pt idx="2">
                  <c:v>670.09</c:v>
                </c:pt>
                <c:pt idx="3">
                  <c:v>728.49</c:v>
                </c:pt>
                <c:pt idx="4">
                  <c:v>580.83000000000004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398.98</c:v>
                </c:pt>
                <c:pt idx="1">
                  <c:v>418.68</c:v>
                </c:pt>
                <c:pt idx="2">
                  <c:v>395.68</c:v>
                </c:pt>
                <c:pt idx="3">
                  <c:v>403.72</c:v>
                </c:pt>
                <c:pt idx="4">
                  <c:v>400.21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91.5</c:v>
                </c:pt>
                <c:pt idx="1">
                  <c:v>88.74</c:v>
                </c:pt>
                <c:pt idx="2">
                  <c:v>87.89</c:v>
                </c:pt>
                <c:pt idx="3">
                  <c:v>65.98</c:v>
                </c:pt>
                <c:pt idx="4">
                  <c:v>80.14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98.64</c:v>
                </c:pt>
                <c:pt idx="1">
                  <c:v>94.78</c:v>
                </c:pt>
                <c:pt idx="2">
                  <c:v>97.59</c:v>
                </c:pt>
                <c:pt idx="3">
                  <c:v>92.17</c:v>
                </c:pt>
                <c:pt idx="4">
                  <c:v>92.83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190.68</c:v>
                </c:pt>
                <c:pt idx="1">
                  <c:v>196.25</c:v>
                </c:pt>
                <c:pt idx="2">
                  <c:v>198.5</c:v>
                </c:pt>
                <c:pt idx="3">
                  <c:v>238.62</c:v>
                </c:pt>
                <c:pt idx="4">
                  <c:v>239.82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178.92</c:v>
                </c:pt>
                <c:pt idx="1">
                  <c:v>181.3</c:v>
                </c:pt>
                <c:pt idx="2">
                  <c:v>181.71</c:v>
                </c:pt>
                <c:pt idx="3">
                  <c:v>188.51</c:v>
                </c:pt>
                <c:pt idx="4">
                  <c:v>189.43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CC27" sqref="CC27"/>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東北町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16354</v>
      </c>
      <c r="AM8" s="29"/>
      <c r="AN8" s="29"/>
      <c r="AO8" s="29"/>
      <c r="AP8" s="29"/>
      <c r="AQ8" s="29"/>
      <c r="AR8" s="29"/>
      <c r="AS8" s="29"/>
      <c r="AT8" s="7">
        <f>データ!$S$6</f>
        <v>326.5</v>
      </c>
      <c r="AU8" s="15"/>
      <c r="AV8" s="15"/>
      <c r="AW8" s="15"/>
      <c r="AX8" s="15"/>
      <c r="AY8" s="15"/>
      <c r="AZ8" s="15"/>
      <c r="BA8" s="15"/>
      <c r="BB8" s="27">
        <f>データ!$T$6</f>
        <v>50.09</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52.26</v>
      </c>
      <c r="J10" s="15"/>
      <c r="K10" s="15"/>
      <c r="L10" s="15"/>
      <c r="M10" s="15"/>
      <c r="N10" s="15"/>
      <c r="O10" s="24"/>
      <c r="P10" s="27">
        <f>データ!$P$6</f>
        <v>98.46</v>
      </c>
      <c r="Q10" s="27"/>
      <c r="R10" s="27"/>
      <c r="S10" s="27"/>
      <c r="T10" s="27"/>
      <c r="U10" s="27"/>
      <c r="V10" s="27"/>
      <c r="W10" s="29">
        <f>データ!$Q$6</f>
        <v>4180</v>
      </c>
      <c r="X10" s="29"/>
      <c r="Y10" s="29"/>
      <c r="Z10" s="29"/>
      <c r="AA10" s="29"/>
      <c r="AB10" s="29"/>
      <c r="AC10" s="29"/>
      <c r="AD10" s="2"/>
      <c r="AE10" s="2"/>
      <c r="AF10" s="2"/>
      <c r="AG10" s="2"/>
      <c r="AH10" s="2"/>
      <c r="AI10" s="2"/>
      <c r="AJ10" s="2"/>
      <c r="AK10" s="2"/>
      <c r="AL10" s="29">
        <f>データ!$U$6</f>
        <v>15929</v>
      </c>
      <c r="AM10" s="29"/>
      <c r="AN10" s="29"/>
      <c r="AO10" s="29"/>
      <c r="AP10" s="29"/>
      <c r="AQ10" s="29"/>
      <c r="AR10" s="29"/>
      <c r="AS10" s="29"/>
      <c r="AT10" s="7">
        <f>データ!$V$6</f>
        <v>152.16</v>
      </c>
      <c r="AU10" s="15"/>
      <c r="AV10" s="15"/>
      <c r="AW10" s="15"/>
      <c r="AX10" s="15"/>
      <c r="AY10" s="15"/>
      <c r="AZ10" s="15"/>
      <c r="BA10" s="15"/>
      <c r="BB10" s="27">
        <f>データ!$W$6</f>
        <v>104.69</v>
      </c>
      <c r="BC10" s="27"/>
      <c r="BD10" s="27"/>
      <c r="BE10" s="27"/>
      <c r="BF10" s="27"/>
      <c r="BG10" s="27"/>
      <c r="BH10" s="27"/>
      <c r="BI10" s="27"/>
      <c r="BJ10" s="2"/>
      <c r="BK10" s="2"/>
      <c r="BL10" s="38" t="s">
        <v>34</v>
      </c>
      <c r="BM10" s="49"/>
      <c r="BN10" s="57" t="s">
        <v>35</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6</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108</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42</v>
      </c>
      <c r="C84" s="12"/>
      <c r="D84" s="12"/>
      <c r="E84" s="12" t="s">
        <v>44</v>
      </c>
      <c r="F84" s="12" t="s">
        <v>46</v>
      </c>
      <c r="G84" s="12" t="s">
        <v>47</v>
      </c>
      <c r="H84" s="12" t="s">
        <v>40</v>
      </c>
      <c r="I84" s="12" t="s">
        <v>7</v>
      </c>
      <c r="J84" s="12" t="s">
        <v>25</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TQUFKkKsGCdOR/dk2ilDS/THqxcDA8GtfFsEsfSjNZ2ZXaOUSEmATAHaQSGk83lDiChnQTa4299H35sTMvAf1g==" saltValue="5zityLDMJj5n3A5O+Z4xc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49</v>
      </c>
      <c r="C3" s="70" t="s">
        <v>57</v>
      </c>
      <c r="D3" s="70" t="s">
        <v>58</v>
      </c>
      <c r="E3" s="70" t="s">
        <v>2</v>
      </c>
      <c r="F3" s="70" t="s">
        <v>1</v>
      </c>
      <c r="G3" s="70" t="s">
        <v>23</v>
      </c>
      <c r="H3" s="77" t="s">
        <v>28</v>
      </c>
      <c r="I3" s="80"/>
      <c r="J3" s="80"/>
      <c r="K3" s="80"/>
      <c r="L3" s="80"/>
      <c r="M3" s="80"/>
      <c r="N3" s="80"/>
      <c r="O3" s="80"/>
      <c r="P3" s="80"/>
      <c r="Q3" s="80"/>
      <c r="R3" s="80"/>
      <c r="S3" s="80"/>
      <c r="T3" s="80"/>
      <c r="U3" s="80"/>
      <c r="V3" s="80"/>
      <c r="W3" s="84"/>
      <c r="X3" s="86" t="s">
        <v>53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59</v>
      </c>
      <c r="B4" s="71"/>
      <c r="C4" s="71"/>
      <c r="D4" s="71"/>
      <c r="E4" s="71"/>
      <c r="F4" s="71"/>
      <c r="G4" s="71"/>
      <c r="H4" s="78"/>
      <c r="I4" s="81"/>
      <c r="J4" s="81"/>
      <c r="K4" s="81"/>
      <c r="L4" s="81"/>
      <c r="M4" s="81"/>
      <c r="N4" s="81"/>
      <c r="O4" s="81"/>
      <c r="P4" s="81"/>
      <c r="Q4" s="81"/>
      <c r="R4" s="81"/>
      <c r="S4" s="81"/>
      <c r="T4" s="81"/>
      <c r="U4" s="81"/>
      <c r="V4" s="81"/>
      <c r="W4" s="85"/>
      <c r="X4" s="87" t="s">
        <v>51</v>
      </c>
      <c r="Y4" s="87"/>
      <c r="Z4" s="87"/>
      <c r="AA4" s="87"/>
      <c r="AB4" s="87"/>
      <c r="AC4" s="87"/>
      <c r="AD4" s="87"/>
      <c r="AE4" s="87"/>
      <c r="AF4" s="87"/>
      <c r="AG4" s="87"/>
      <c r="AH4" s="87"/>
      <c r="AI4" s="87" t="s">
        <v>43</v>
      </c>
      <c r="AJ4" s="87"/>
      <c r="AK4" s="87"/>
      <c r="AL4" s="87"/>
      <c r="AM4" s="87"/>
      <c r="AN4" s="87"/>
      <c r="AO4" s="87"/>
      <c r="AP4" s="87"/>
      <c r="AQ4" s="87"/>
      <c r="AR4" s="87"/>
      <c r="AS4" s="87"/>
      <c r="AT4" s="87" t="s">
        <v>37</v>
      </c>
      <c r="AU4" s="87"/>
      <c r="AV4" s="87"/>
      <c r="AW4" s="87"/>
      <c r="AX4" s="87"/>
      <c r="AY4" s="87"/>
      <c r="AZ4" s="87"/>
      <c r="BA4" s="87"/>
      <c r="BB4" s="87"/>
      <c r="BC4" s="87"/>
      <c r="BD4" s="87"/>
      <c r="BE4" s="87" t="s">
        <v>61</v>
      </c>
      <c r="BF4" s="87"/>
      <c r="BG4" s="87"/>
      <c r="BH4" s="87"/>
      <c r="BI4" s="87"/>
      <c r="BJ4" s="87"/>
      <c r="BK4" s="87"/>
      <c r="BL4" s="87"/>
      <c r="BM4" s="87"/>
      <c r="BN4" s="87"/>
      <c r="BO4" s="87"/>
      <c r="BP4" s="87" t="s">
        <v>33</v>
      </c>
      <c r="BQ4" s="87"/>
      <c r="BR4" s="87"/>
      <c r="BS4" s="87"/>
      <c r="BT4" s="87"/>
      <c r="BU4" s="87"/>
      <c r="BV4" s="87"/>
      <c r="BW4" s="87"/>
      <c r="BX4" s="87"/>
      <c r="BY4" s="87"/>
      <c r="BZ4" s="87"/>
      <c r="CA4" s="87" t="s">
        <v>62</v>
      </c>
      <c r="CB4" s="87"/>
      <c r="CC4" s="87"/>
      <c r="CD4" s="87"/>
      <c r="CE4" s="87"/>
      <c r="CF4" s="87"/>
      <c r="CG4" s="87"/>
      <c r="CH4" s="87"/>
      <c r="CI4" s="87"/>
      <c r="CJ4" s="87"/>
      <c r="CK4" s="87"/>
      <c r="CL4" s="87" t="s">
        <v>64</v>
      </c>
      <c r="CM4" s="87"/>
      <c r="CN4" s="87"/>
      <c r="CO4" s="87"/>
      <c r="CP4" s="87"/>
      <c r="CQ4" s="87"/>
      <c r="CR4" s="87"/>
      <c r="CS4" s="87"/>
      <c r="CT4" s="87"/>
      <c r="CU4" s="87"/>
      <c r="CV4" s="87"/>
      <c r="CW4" s="87" t="s">
        <v>65</v>
      </c>
      <c r="CX4" s="87"/>
      <c r="CY4" s="87"/>
      <c r="CZ4" s="87"/>
      <c r="DA4" s="87"/>
      <c r="DB4" s="87"/>
      <c r="DC4" s="87"/>
      <c r="DD4" s="87"/>
      <c r="DE4" s="87"/>
      <c r="DF4" s="87"/>
      <c r="DG4" s="87"/>
      <c r="DH4" s="87" t="s">
        <v>66</v>
      </c>
      <c r="DI4" s="87"/>
      <c r="DJ4" s="87"/>
      <c r="DK4" s="87"/>
      <c r="DL4" s="87"/>
      <c r="DM4" s="87"/>
      <c r="DN4" s="87"/>
      <c r="DO4" s="87"/>
      <c r="DP4" s="87"/>
      <c r="DQ4" s="87"/>
      <c r="DR4" s="87"/>
      <c r="DS4" s="87" t="s">
        <v>60</v>
      </c>
      <c r="DT4" s="87"/>
      <c r="DU4" s="87"/>
      <c r="DV4" s="87"/>
      <c r="DW4" s="87"/>
      <c r="DX4" s="87"/>
      <c r="DY4" s="87"/>
      <c r="DZ4" s="87"/>
      <c r="EA4" s="87"/>
      <c r="EB4" s="87"/>
      <c r="EC4" s="87"/>
      <c r="ED4" s="87" t="s">
        <v>67</v>
      </c>
      <c r="EE4" s="87"/>
      <c r="EF4" s="87"/>
      <c r="EG4" s="87"/>
      <c r="EH4" s="87"/>
      <c r="EI4" s="87"/>
      <c r="EJ4" s="87"/>
      <c r="EK4" s="87"/>
      <c r="EL4" s="87"/>
      <c r="EM4" s="87"/>
      <c r="EN4" s="87"/>
    </row>
    <row r="5" spans="1:144">
      <c r="A5" s="68" t="s">
        <v>26</v>
      </c>
      <c r="B5" s="72"/>
      <c r="C5" s="72"/>
      <c r="D5" s="72"/>
      <c r="E5" s="72"/>
      <c r="F5" s="72"/>
      <c r="G5" s="72"/>
      <c r="H5" s="79" t="s">
        <v>56</v>
      </c>
      <c r="I5" s="79" t="s">
        <v>68</v>
      </c>
      <c r="J5" s="79" t="s">
        <v>69</v>
      </c>
      <c r="K5" s="79" t="s">
        <v>70</v>
      </c>
      <c r="L5" s="79" t="s">
        <v>71</v>
      </c>
      <c r="M5" s="79" t="s">
        <v>3</v>
      </c>
      <c r="N5" s="79" t="s">
        <v>72</v>
      </c>
      <c r="O5" s="79" t="s">
        <v>73</v>
      </c>
      <c r="P5" s="79" t="s">
        <v>74</v>
      </c>
      <c r="Q5" s="79" t="s">
        <v>75</v>
      </c>
      <c r="R5" s="79" t="s">
        <v>76</v>
      </c>
      <c r="S5" s="79" t="s">
        <v>77</v>
      </c>
      <c r="T5" s="79" t="s">
        <v>63</v>
      </c>
      <c r="U5" s="79" t="s">
        <v>78</v>
      </c>
      <c r="V5" s="79" t="s">
        <v>79</v>
      </c>
      <c r="W5" s="79" t="s">
        <v>80</v>
      </c>
      <c r="X5" s="79" t="s">
        <v>81</v>
      </c>
      <c r="Y5" s="79" t="s">
        <v>82</v>
      </c>
      <c r="Z5" s="79" t="s">
        <v>83</v>
      </c>
      <c r="AA5" s="79" t="s">
        <v>84</v>
      </c>
      <c r="AB5" s="79" t="s">
        <v>85</v>
      </c>
      <c r="AC5" s="79" t="s">
        <v>87</v>
      </c>
      <c r="AD5" s="79" t="s">
        <v>88</v>
      </c>
      <c r="AE5" s="79" t="s">
        <v>89</v>
      </c>
      <c r="AF5" s="79" t="s">
        <v>90</v>
      </c>
      <c r="AG5" s="79" t="s">
        <v>91</v>
      </c>
      <c r="AH5" s="79" t="s">
        <v>42</v>
      </c>
      <c r="AI5" s="79" t="s">
        <v>81</v>
      </c>
      <c r="AJ5" s="79" t="s">
        <v>82</v>
      </c>
      <c r="AK5" s="79" t="s">
        <v>83</v>
      </c>
      <c r="AL5" s="79" t="s">
        <v>84</v>
      </c>
      <c r="AM5" s="79" t="s">
        <v>85</v>
      </c>
      <c r="AN5" s="79" t="s">
        <v>87</v>
      </c>
      <c r="AO5" s="79" t="s">
        <v>88</v>
      </c>
      <c r="AP5" s="79" t="s">
        <v>89</v>
      </c>
      <c r="AQ5" s="79" t="s">
        <v>90</v>
      </c>
      <c r="AR5" s="79" t="s">
        <v>91</v>
      </c>
      <c r="AS5" s="79" t="s">
        <v>86</v>
      </c>
      <c r="AT5" s="79" t="s">
        <v>81</v>
      </c>
      <c r="AU5" s="79" t="s">
        <v>82</v>
      </c>
      <c r="AV5" s="79" t="s">
        <v>83</v>
      </c>
      <c r="AW5" s="79" t="s">
        <v>84</v>
      </c>
      <c r="AX5" s="79" t="s">
        <v>85</v>
      </c>
      <c r="AY5" s="79" t="s">
        <v>87</v>
      </c>
      <c r="AZ5" s="79" t="s">
        <v>88</v>
      </c>
      <c r="BA5" s="79" t="s">
        <v>89</v>
      </c>
      <c r="BB5" s="79" t="s">
        <v>90</v>
      </c>
      <c r="BC5" s="79" t="s">
        <v>91</v>
      </c>
      <c r="BD5" s="79" t="s">
        <v>86</v>
      </c>
      <c r="BE5" s="79" t="s">
        <v>81</v>
      </c>
      <c r="BF5" s="79" t="s">
        <v>82</v>
      </c>
      <c r="BG5" s="79" t="s">
        <v>83</v>
      </c>
      <c r="BH5" s="79" t="s">
        <v>84</v>
      </c>
      <c r="BI5" s="79" t="s">
        <v>85</v>
      </c>
      <c r="BJ5" s="79" t="s">
        <v>87</v>
      </c>
      <c r="BK5" s="79" t="s">
        <v>88</v>
      </c>
      <c r="BL5" s="79" t="s">
        <v>89</v>
      </c>
      <c r="BM5" s="79" t="s">
        <v>90</v>
      </c>
      <c r="BN5" s="79" t="s">
        <v>91</v>
      </c>
      <c r="BO5" s="79" t="s">
        <v>86</v>
      </c>
      <c r="BP5" s="79" t="s">
        <v>81</v>
      </c>
      <c r="BQ5" s="79" t="s">
        <v>82</v>
      </c>
      <c r="BR5" s="79" t="s">
        <v>83</v>
      </c>
      <c r="BS5" s="79" t="s">
        <v>84</v>
      </c>
      <c r="BT5" s="79" t="s">
        <v>85</v>
      </c>
      <c r="BU5" s="79" t="s">
        <v>87</v>
      </c>
      <c r="BV5" s="79" t="s">
        <v>88</v>
      </c>
      <c r="BW5" s="79" t="s">
        <v>89</v>
      </c>
      <c r="BX5" s="79" t="s">
        <v>90</v>
      </c>
      <c r="BY5" s="79" t="s">
        <v>91</v>
      </c>
      <c r="BZ5" s="79" t="s">
        <v>86</v>
      </c>
      <c r="CA5" s="79" t="s">
        <v>81</v>
      </c>
      <c r="CB5" s="79" t="s">
        <v>82</v>
      </c>
      <c r="CC5" s="79" t="s">
        <v>83</v>
      </c>
      <c r="CD5" s="79" t="s">
        <v>84</v>
      </c>
      <c r="CE5" s="79" t="s">
        <v>85</v>
      </c>
      <c r="CF5" s="79" t="s">
        <v>87</v>
      </c>
      <c r="CG5" s="79" t="s">
        <v>88</v>
      </c>
      <c r="CH5" s="79" t="s">
        <v>89</v>
      </c>
      <c r="CI5" s="79" t="s">
        <v>90</v>
      </c>
      <c r="CJ5" s="79" t="s">
        <v>91</v>
      </c>
      <c r="CK5" s="79" t="s">
        <v>86</v>
      </c>
      <c r="CL5" s="79" t="s">
        <v>81</v>
      </c>
      <c r="CM5" s="79" t="s">
        <v>82</v>
      </c>
      <c r="CN5" s="79" t="s">
        <v>83</v>
      </c>
      <c r="CO5" s="79" t="s">
        <v>84</v>
      </c>
      <c r="CP5" s="79" t="s">
        <v>85</v>
      </c>
      <c r="CQ5" s="79" t="s">
        <v>87</v>
      </c>
      <c r="CR5" s="79" t="s">
        <v>88</v>
      </c>
      <c r="CS5" s="79" t="s">
        <v>89</v>
      </c>
      <c r="CT5" s="79" t="s">
        <v>90</v>
      </c>
      <c r="CU5" s="79" t="s">
        <v>91</v>
      </c>
      <c r="CV5" s="79" t="s">
        <v>86</v>
      </c>
      <c r="CW5" s="79" t="s">
        <v>81</v>
      </c>
      <c r="CX5" s="79" t="s">
        <v>82</v>
      </c>
      <c r="CY5" s="79" t="s">
        <v>83</v>
      </c>
      <c r="CZ5" s="79" t="s">
        <v>84</v>
      </c>
      <c r="DA5" s="79" t="s">
        <v>85</v>
      </c>
      <c r="DB5" s="79" t="s">
        <v>87</v>
      </c>
      <c r="DC5" s="79" t="s">
        <v>88</v>
      </c>
      <c r="DD5" s="79" t="s">
        <v>89</v>
      </c>
      <c r="DE5" s="79" t="s">
        <v>90</v>
      </c>
      <c r="DF5" s="79" t="s">
        <v>91</v>
      </c>
      <c r="DG5" s="79" t="s">
        <v>86</v>
      </c>
      <c r="DH5" s="79" t="s">
        <v>81</v>
      </c>
      <c r="DI5" s="79" t="s">
        <v>82</v>
      </c>
      <c r="DJ5" s="79" t="s">
        <v>83</v>
      </c>
      <c r="DK5" s="79" t="s">
        <v>84</v>
      </c>
      <c r="DL5" s="79" t="s">
        <v>85</v>
      </c>
      <c r="DM5" s="79" t="s">
        <v>87</v>
      </c>
      <c r="DN5" s="79" t="s">
        <v>88</v>
      </c>
      <c r="DO5" s="79" t="s">
        <v>89</v>
      </c>
      <c r="DP5" s="79" t="s">
        <v>90</v>
      </c>
      <c r="DQ5" s="79" t="s">
        <v>91</v>
      </c>
      <c r="DR5" s="79" t="s">
        <v>86</v>
      </c>
      <c r="DS5" s="79" t="s">
        <v>81</v>
      </c>
      <c r="DT5" s="79" t="s">
        <v>82</v>
      </c>
      <c r="DU5" s="79" t="s">
        <v>83</v>
      </c>
      <c r="DV5" s="79" t="s">
        <v>84</v>
      </c>
      <c r="DW5" s="79" t="s">
        <v>85</v>
      </c>
      <c r="DX5" s="79" t="s">
        <v>87</v>
      </c>
      <c r="DY5" s="79" t="s">
        <v>88</v>
      </c>
      <c r="DZ5" s="79" t="s">
        <v>89</v>
      </c>
      <c r="EA5" s="79" t="s">
        <v>90</v>
      </c>
      <c r="EB5" s="79" t="s">
        <v>91</v>
      </c>
      <c r="EC5" s="79" t="s">
        <v>86</v>
      </c>
      <c r="ED5" s="79" t="s">
        <v>81</v>
      </c>
      <c r="EE5" s="79" t="s">
        <v>82</v>
      </c>
      <c r="EF5" s="79" t="s">
        <v>83</v>
      </c>
      <c r="EG5" s="79" t="s">
        <v>84</v>
      </c>
      <c r="EH5" s="79" t="s">
        <v>85</v>
      </c>
      <c r="EI5" s="79" t="s">
        <v>87</v>
      </c>
      <c r="EJ5" s="79" t="s">
        <v>88</v>
      </c>
      <c r="EK5" s="79" t="s">
        <v>89</v>
      </c>
      <c r="EL5" s="79" t="s">
        <v>90</v>
      </c>
      <c r="EM5" s="79" t="s">
        <v>91</v>
      </c>
      <c r="EN5" s="79" t="s">
        <v>86</v>
      </c>
    </row>
    <row r="6" spans="1:144" s="67" customFormat="1">
      <c r="A6" s="68" t="s">
        <v>92</v>
      </c>
      <c r="B6" s="73">
        <f t="shared" ref="B6:W6" si="1">B7</f>
        <v>2023</v>
      </c>
      <c r="C6" s="73">
        <f t="shared" si="1"/>
        <v>24082</v>
      </c>
      <c r="D6" s="73">
        <f t="shared" si="1"/>
        <v>46</v>
      </c>
      <c r="E6" s="73">
        <f t="shared" si="1"/>
        <v>1</v>
      </c>
      <c r="F6" s="73">
        <f t="shared" si="1"/>
        <v>0</v>
      </c>
      <c r="G6" s="73">
        <f t="shared" si="1"/>
        <v>1</v>
      </c>
      <c r="H6" s="73" t="str">
        <f t="shared" si="1"/>
        <v>青森県　東北町</v>
      </c>
      <c r="I6" s="73" t="str">
        <f t="shared" si="1"/>
        <v>法適用</v>
      </c>
      <c r="J6" s="73" t="str">
        <f t="shared" si="1"/>
        <v>水道事業</v>
      </c>
      <c r="K6" s="73" t="str">
        <f t="shared" si="1"/>
        <v>末端給水事業</v>
      </c>
      <c r="L6" s="73" t="str">
        <f t="shared" si="1"/>
        <v>A6</v>
      </c>
      <c r="M6" s="73" t="str">
        <f t="shared" si="1"/>
        <v>非設置</v>
      </c>
      <c r="N6" s="82" t="str">
        <f t="shared" si="1"/>
        <v>-</v>
      </c>
      <c r="O6" s="82">
        <f t="shared" si="1"/>
        <v>52.26</v>
      </c>
      <c r="P6" s="82">
        <f t="shared" si="1"/>
        <v>98.46</v>
      </c>
      <c r="Q6" s="82">
        <f t="shared" si="1"/>
        <v>4180</v>
      </c>
      <c r="R6" s="82">
        <f t="shared" si="1"/>
        <v>16354</v>
      </c>
      <c r="S6" s="82">
        <f t="shared" si="1"/>
        <v>326.5</v>
      </c>
      <c r="T6" s="82">
        <f t="shared" si="1"/>
        <v>50.09</v>
      </c>
      <c r="U6" s="82">
        <f t="shared" si="1"/>
        <v>15929</v>
      </c>
      <c r="V6" s="82">
        <f t="shared" si="1"/>
        <v>152.16</v>
      </c>
      <c r="W6" s="82">
        <f t="shared" si="1"/>
        <v>104.69</v>
      </c>
      <c r="X6" s="88">
        <f t="shared" ref="X6:AG6" si="2">IF(X7="",NA(),X7)</f>
        <v>107.01</v>
      </c>
      <c r="Y6" s="88">
        <f t="shared" si="2"/>
        <v>111.95</v>
      </c>
      <c r="Z6" s="88">
        <f t="shared" si="2"/>
        <v>107.2</v>
      </c>
      <c r="AA6" s="88">
        <f t="shared" si="2"/>
        <v>101.47</v>
      </c>
      <c r="AB6" s="88">
        <f t="shared" si="2"/>
        <v>119.31</v>
      </c>
      <c r="AC6" s="88">
        <f t="shared" si="2"/>
        <v>108.61</v>
      </c>
      <c r="AD6" s="88">
        <f t="shared" si="2"/>
        <v>108.35</v>
      </c>
      <c r="AE6" s="88">
        <f t="shared" si="2"/>
        <v>108.84</v>
      </c>
      <c r="AF6" s="88">
        <f t="shared" si="2"/>
        <v>105.92</v>
      </c>
      <c r="AG6" s="88">
        <f t="shared" si="2"/>
        <v>106.01</v>
      </c>
      <c r="AH6" s="82" t="str">
        <f>IF(AH7="","",IF(AH7="-","【-】","【"&amp;SUBSTITUTE(TEXT(AH7,"#,##0.00"),"-","△")&amp;"】"))</f>
        <v>【108.24】</v>
      </c>
      <c r="AI6" s="82">
        <f t="shared" ref="AI6:AR6" si="3">IF(AI7="",NA(),AI7)</f>
        <v>0</v>
      </c>
      <c r="AJ6" s="82">
        <f t="shared" si="3"/>
        <v>0</v>
      </c>
      <c r="AK6" s="82">
        <f t="shared" si="3"/>
        <v>0</v>
      </c>
      <c r="AL6" s="82">
        <f t="shared" si="3"/>
        <v>0</v>
      </c>
      <c r="AM6" s="82">
        <f t="shared" si="3"/>
        <v>0</v>
      </c>
      <c r="AN6" s="88">
        <f t="shared" si="3"/>
        <v>3.59</v>
      </c>
      <c r="AO6" s="88">
        <f t="shared" si="3"/>
        <v>3.98</v>
      </c>
      <c r="AP6" s="88">
        <f t="shared" si="3"/>
        <v>6.02</v>
      </c>
      <c r="AQ6" s="88">
        <f t="shared" si="3"/>
        <v>7.78</v>
      </c>
      <c r="AR6" s="88">
        <f t="shared" si="3"/>
        <v>9.59</v>
      </c>
      <c r="AS6" s="82" t="str">
        <f>IF(AS7="","",IF(AS7="-","【-】","【"&amp;SUBSTITUTE(TEXT(AS7,"#,##0.00"),"-","△")&amp;"】"))</f>
        <v>【1.50】</v>
      </c>
      <c r="AT6" s="88">
        <f t="shared" ref="AT6:BC6" si="4">IF(AT7="",NA(),AT7)</f>
        <v>128.13999999999999</v>
      </c>
      <c r="AU6" s="88">
        <f t="shared" si="4"/>
        <v>127.62</v>
      </c>
      <c r="AV6" s="88">
        <f t="shared" si="4"/>
        <v>135.24</v>
      </c>
      <c r="AW6" s="88">
        <f t="shared" si="4"/>
        <v>86.46</v>
      </c>
      <c r="AX6" s="88">
        <f t="shared" si="4"/>
        <v>139.76</v>
      </c>
      <c r="AY6" s="88">
        <f t="shared" si="4"/>
        <v>379.08</v>
      </c>
      <c r="AZ6" s="88">
        <f t="shared" si="4"/>
        <v>367.55</v>
      </c>
      <c r="BA6" s="88">
        <f t="shared" si="4"/>
        <v>378.56</v>
      </c>
      <c r="BB6" s="88">
        <f t="shared" si="4"/>
        <v>364.46</v>
      </c>
      <c r="BC6" s="88">
        <f t="shared" si="4"/>
        <v>338.89</v>
      </c>
      <c r="BD6" s="82" t="str">
        <f>IF(BD7="","",IF(BD7="-","【-】","【"&amp;SUBSTITUTE(TEXT(BD7,"#,##0.00"),"-","△")&amp;"】"))</f>
        <v>【243.36】</v>
      </c>
      <c r="BE6" s="88">
        <f t="shared" ref="BE6:BN6" si="5">IF(BE7="",NA(),BE7)</f>
        <v>731.47</v>
      </c>
      <c r="BF6" s="88">
        <f t="shared" si="5"/>
        <v>681.63</v>
      </c>
      <c r="BG6" s="88">
        <f t="shared" si="5"/>
        <v>670.09</v>
      </c>
      <c r="BH6" s="88">
        <f t="shared" si="5"/>
        <v>728.49</v>
      </c>
      <c r="BI6" s="88">
        <f t="shared" si="5"/>
        <v>580.83000000000004</v>
      </c>
      <c r="BJ6" s="88">
        <f t="shared" si="5"/>
        <v>398.98</v>
      </c>
      <c r="BK6" s="88">
        <f t="shared" si="5"/>
        <v>418.68</v>
      </c>
      <c r="BL6" s="88">
        <f t="shared" si="5"/>
        <v>395.68</v>
      </c>
      <c r="BM6" s="88">
        <f t="shared" si="5"/>
        <v>403.72</v>
      </c>
      <c r="BN6" s="88">
        <f t="shared" si="5"/>
        <v>400.21</v>
      </c>
      <c r="BO6" s="82" t="str">
        <f>IF(BO7="","",IF(BO7="-","【-】","【"&amp;SUBSTITUTE(TEXT(BO7,"#,##0.00"),"-","△")&amp;"】"))</f>
        <v>【265.93】</v>
      </c>
      <c r="BP6" s="88">
        <f t="shared" ref="BP6:BY6" si="6">IF(BP7="",NA(),BP7)</f>
        <v>91.5</v>
      </c>
      <c r="BQ6" s="88">
        <f t="shared" si="6"/>
        <v>88.74</v>
      </c>
      <c r="BR6" s="88">
        <f t="shared" si="6"/>
        <v>87.89</v>
      </c>
      <c r="BS6" s="88">
        <f t="shared" si="6"/>
        <v>65.98</v>
      </c>
      <c r="BT6" s="88">
        <f t="shared" si="6"/>
        <v>80.14</v>
      </c>
      <c r="BU6" s="88">
        <f t="shared" si="6"/>
        <v>98.64</v>
      </c>
      <c r="BV6" s="88">
        <f t="shared" si="6"/>
        <v>94.78</v>
      </c>
      <c r="BW6" s="88">
        <f t="shared" si="6"/>
        <v>97.59</v>
      </c>
      <c r="BX6" s="88">
        <f t="shared" si="6"/>
        <v>92.17</v>
      </c>
      <c r="BY6" s="88">
        <f t="shared" si="6"/>
        <v>92.83</v>
      </c>
      <c r="BZ6" s="82" t="str">
        <f>IF(BZ7="","",IF(BZ7="-","【-】","【"&amp;SUBSTITUTE(TEXT(BZ7,"#,##0.00"),"-","△")&amp;"】"))</f>
        <v>【97.82】</v>
      </c>
      <c r="CA6" s="88">
        <f t="shared" ref="CA6:CJ6" si="7">IF(CA7="",NA(),CA7)</f>
        <v>190.68</v>
      </c>
      <c r="CB6" s="88">
        <f t="shared" si="7"/>
        <v>196.25</v>
      </c>
      <c r="CC6" s="88">
        <f t="shared" si="7"/>
        <v>198.5</v>
      </c>
      <c r="CD6" s="88">
        <f t="shared" si="7"/>
        <v>238.62</v>
      </c>
      <c r="CE6" s="88">
        <f t="shared" si="7"/>
        <v>239.82</v>
      </c>
      <c r="CF6" s="88">
        <f t="shared" si="7"/>
        <v>178.92</v>
      </c>
      <c r="CG6" s="88">
        <f t="shared" si="7"/>
        <v>181.3</v>
      </c>
      <c r="CH6" s="88">
        <f t="shared" si="7"/>
        <v>181.71</v>
      </c>
      <c r="CI6" s="88">
        <f t="shared" si="7"/>
        <v>188.51</v>
      </c>
      <c r="CJ6" s="88">
        <f t="shared" si="7"/>
        <v>189.43</v>
      </c>
      <c r="CK6" s="82" t="str">
        <f>IF(CK7="","",IF(CK7="-","【-】","【"&amp;SUBSTITUTE(TEXT(CK7,"#,##0.00"),"-","△")&amp;"】"))</f>
        <v>【177.56】</v>
      </c>
      <c r="CL6" s="88">
        <f t="shared" ref="CL6:CU6" si="8">IF(CL7="",NA(),CL7)</f>
        <v>67.13</v>
      </c>
      <c r="CM6" s="88">
        <f t="shared" si="8"/>
        <v>70.98</v>
      </c>
      <c r="CN6" s="88">
        <f t="shared" si="8"/>
        <v>72.150000000000006</v>
      </c>
      <c r="CO6" s="88">
        <f t="shared" si="8"/>
        <v>73</v>
      </c>
      <c r="CP6" s="88">
        <f t="shared" si="8"/>
        <v>72.44</v>
      </c>
      <c r="CQ6" s="88">
        <f t="shared" si="8"/>
        <v>55.14</v>
      </c>
      <c r="CR6" s="88">
        <f t="shared" si="8"/>
        <v>55.89</v>
      </c>
      <c r="CS6" s="88">
        <f t="shared" si="8"/>
        <v>55.72</v>
      </c>
      <c r="CT6" s="88">
        <f t="shared" si="8"/>
        <v>55.31</v>
      </c>
      <c r="CU6" s="88">
        <f t="shared" si="8"/>
        <v>55.14</v>
      </c>
      <c r="CV6" s="82" t="str">
        <f>IF(CV7="","",IF(CV7="-","【-】","【"&amp;SUBSTITUTE(TEXT(CV7,"#,##0.00"),"-","△")&amp;"】"))</f>
        <v>【59.81】</v>
      </c>
      <c r="CW6" s="88">
        <f t="shared" ref="CW6:DF6" si="9">IF(CW7="",NA(),CW7)</f>
        <v>67.290000000000006</v>
      </c>
      <c r="CX6" s="88">
        <f t="shared" si="9"/>
        <v>63.74</v>
      </c>
      <c r="CY6" s="88">
        <f t="shared" si="9"/>
        <v>63.03</v>
      </c>
      <c r="CZ6" s="88">
        <f t="shared" si="9"/>
        <v>60.67</v>
      </c>
      <c r="DA6" s="88">
        <f t="shared" si="9"/>
        <v>60.67</v>
      </c>
      <c r="DB6" s="88">
        <f t="shared" si="9"/>
        <v>81.39</v>
      </c>
      <c r="DC6" s="88">
        <f t="shared" si="9"/>
        <v>81.27</v>
      </c>
      <c r="DD6" s="88">
        <f t="shared" si="9"/>
        <v>81.260000000000005</v>
      </c>
      <c r="DE6" s="88">
        <f t="shared" si="9"/>
        <v>80.36</v>
      </c>
      <c r="DF6" s="88">
        <f t="shared" si="9"/>
        <v>80.13</v>
      </c>
      <c r="DG6" s="82" t="str">
        <f>IF(DG7="","",IF(DG7="-","【-】","【"&amp;SUBSTITUTE(TEXT(DG7,"#,##0.00"),"-","△")&amp;"】"))</f>
        <v>【89.42】</v>
      </c>
      <c r="DH6" s="88">
        <f t="shared" ref="DH6:DQ6" si="10">IF(DH7="",NA(),DH7)</f>
        <v>51.1</v>
      </c>
      <c r="DI6" s="88">
        <f t="shared" si="10"/>
        <v>52.51</v>
      </c>
      <c r="DJ6" s="88">
        <f t="shared" si="10"/>
        <v>53.36</v>
      </c>
      <c r="DK6" s="88">
        <f t="shared" si="10"/>
        <v>54.85</v>
      </c>
      <c r="DL6" s="88">
        <f t="shared" si="10"/>
        <v>55</v>
      </c>
      <c r="DM6" s="88">
        <f t="shared" si="10"/>
        <v>49.92</v>
      </c>
      <c r="DN6" s="88">
        <f t="shared" si="10"/>
        <v>50.63</v>
      </c>
      <c r="DO6" s="88">
        <f t="shared" si="10"/>
        <v>51.29</v>
      </c>
      <c r="DP6" s="88">
        <f t="shared" si="10"/>
        <v>52.2</v>
      </c>
      <c r="DQ6" s="88">
        <f t="shared" si="10"/>
        <v>52.7</v>
      </c>
      <c r="DR6" s="82" t="str">
        <f>IF(DR7="","",IF(DR7="-","【-】","【"&amp;SUBSTITUTE(TEXT(DR7,"#,##0.00"),"-","△")&amp;"】"))</f>
        <v>【52.02】</v>
      </c>
      <c r="DS6" s="82">
        <f t="shared" ref="DS6:EB6" si="11">IF(DS7="",NA(),DS7)</f>
        <v>0</v>
      </c>
      <c r="DT6" s="88">
        <f t="shared" si="11"/>
        <v>53.38</v>
      </c>
      <c r="DU6" s="88">
        <f t="shared" si="11"/>
        <v>53.14</v>
      </c>
      <c r="DV6" s="88">
        <f t="shared" si="11"/>
        <v>53.41</v>
      </c>
      <c r="DW6" s="88">
        <f t="shared" si="11"/>
        <v>54.08</v>
      </c>
      <c r="DX6" s="88">
        <f t="shared" si="11"/>
        <v>16.88</v>
      </c>
      <c r="DY6" s="88">
        <f t="shared" si="11"/>
        <v>18.28</v>
      </c>
      <c r="DZ6" s="88">
        <f t="shared" si="11"/>
        <v>19.61</v>
      </c>
      <c r="EA6" s="88">
        <f t="shared" si="11"/>
        <v>20.73</v>
      </c>
      <c r="EB6" s="88">
        <f t="shared" si="11"/>
        <v>22.86</v>
      </c>
      <c r="EC6" s="82" t="str">
        <f>IF(EC7="","",IF(EC7="-","【-】","【"&amp;SUBSTITUTE(TEXT(EC7,"#,##0.00"),"-","△")&amp;"】"))</f>
        <v>【25.37】</v>
      </c>
      <c r="ED6" s="82">
        <f t="shared" ref="ED6:EM6" si="12">IF(ED7="",NA(),ED7)</f>
        <v>0</v>
      </c>
      <c r="EE6" s="88">
        <f t="shared" si="12"/>
        <v>0.12</v>
      </c>
      <c r="EF6" s="88">
        <f t="shared" si="12"/>
        <v>0.31</v>
      </c>
      <c r="EG6" s="88">
        <f t="shared" si="12"/>
        <v>0.18</v>
      </c>
      <c r="EH6" s="88">
        <f t="shared" si="12"/>
        <v>0.28000000000000003</v>
      </c>
      <c r="EI6" s="88">
        <f t="shared" si="12"/>
        <v>0.52</v>
      </c>
      <c r="EJ6" s="88">
        <f t="shared" si="12"/>
        <v>0.53</v>
      </c>
      <c r="EK6" s="88">
        <f t="shared" si="12"/>
        <v>0.48</v>
      </c>
      <c r="EL6" s="88">
        <f t="shared" si="12"/>
        <v>0.5</v>
      </c>
      <c r="EM6" s="88">
        <f t="shared" si="12"/>
        <v>0.41</v>
      </c>
      <c r="EN6" s="82" t="str">
        <f>IF(EN7="","",IF(EN7="-","【-】","【"&amp;SUBSTITUTE(TEXT(EN7,"#,##0.00"),"-","△")&amp;"】"))</f>
        <v>【0.62】</v>
      </c>
    </row>
    <row r="7" spans="1:144" s="67" customFormat="1">
      <c r="A7" s="68"/>
      <c r="B7" s="74">
        <v>2023</v>
      </c>
      <c r="C7" s="74">
        <v>24082</v>
      </c>
      <c r="D7" s="74">
        <v>46</v>
      </c>
      <c r="E7" s="74">
        <v>1</v>
      </c>
      <c r="F7" s="74">
        <v>0</v>
      </c>
      <c r="G7" s="74">
        <v>1</v>
      </c>
      <c r="H7" s="74" t="s">
        <v>93</v>
      </c>
      <c r="I7" s="74" t="s">
        <v>94</v>
      </c>
      <c r="J7" s="74" t="s">
        <v>95</v>
      </c>
      <c r="K7" s="74" t="s">
        <v>96</v>
      </c>
      <c r="L7" s="74" t="s">
        <v>97</v>
      </c>
      <c r="M7" s="74" t="s">
        <v>13</v>
      </c>
      <c r="N7" s="83" t="s">
        <v>98</v>
      </c>
      <c r="O7" s="83">
        <v>52.26</v>
      </c>
      <c r="P7" s="83">
        <v>98.46</v>
      </c>
      <c r="Q7" s="83">
        <v>4180</v>
      </c>
      <c r="R7" s="83">
        <v>16354</v>
      </c>
      <c r="S7" s="83">
        <v>326.5</v>
      </c>
      <c r="T7" s="83">
        <v>50.09</v>
      </c>
      <c r="U7" s="83">
        <v>15929</v>
      </c>
      <c r="V7" s="83">
        <v>152.16</v>
      </c>
      <c r="W7" s="83">
        <v>104.69</v>
      </c>
      <c r="X7" s="83">
        <v>107.01</v>
      </c>
      <c r="Y7" s="83">
        <v>111.95</v>
      </c>
      <c r="Z7" s="83">
        <v>107.2</v>
      </c>
      <c r="AA7" s="83">
        <v>101.47</v>
      </c>
      <c r="AB7" s="83">
        <v>119.31</v>
      </c>
      <c r="AC7" s="83">
        <v>108.61</v>
      </c>
      <c r="AD7" s="83">
        <v>108.35</v>
      </c>
      <c r="AE7" s="83">
        <v>108.84</v>
      </c>
      <c r="AF7" s="83">
        <v>105.92</v>
      </c>
      <c r="AG7" s="83">
        <v>106.01</v>
      </c>
      <c r="AH7" s="83">
        <v>108.24</v>
      </c>
      <c r="AI7" s="83">
        <v>0</v>
      </c>
      <c r="AJ7" s="83">
        <v>0</v>
      </c>
      <c r="AK7" s="83">
        <v>0</v>
      </c>
      <c r="AL7" s="83">
        <v>0</v>
      </c>
      <c r="AM7" s="83">
        <v>0</v>
      </c>
      <c r="AN7" s="83">
        <v>3.59</v>
      </c>
      <c r="AO7" s="83">
        <v>3.98</v>
      </c>
      <c r="AP7" s="83">
        <v>6.02</v>
      </c>
      <c r="AQ7" s="83">
        <v>7.78</v>
      </c>
      <c r="AR7" s="83">
        <v>9.59</v>
      </c>
      <c r="AS7" s="83">
        <v>1.5</v>
      </c>
      <c r="AT7" s="83">
        <v>128.13999999999999</v>
      </c>
      <c r="AU7" s="83">
        <v>127.62</v>
      </c>
      <c r="AV7" s="83">
        <v>135.24</v>
      </c>
      <c r="AW7" s="83">
        <v>86.46</v>
      </c>
      <c r="AX7" s="83">
        <v>139.76</v>
      </c>
      <c r="AY7" s="83">
        <v>379.08</v>
      </c>
      <c r="AZ7" s="83">
        <v>367.55</v>
      </c>
      <c r="BA7" s="83">
        <v>378.56</v>
      </c>
      <c r="BB7" s="83">
        <v>364.46</v>
      </c>
      <c r="BC7" s="83">
        <v>338.89</v>
      </c>
      <c r="BD7" s="83">
        <v>243.36</v>
      </c>
      <c r="BE7" s="83">
        <v>731.47</v>
      </c>
      <c r="BF7" s="83">
        <v>681.63</v>
      </c>
      <c r="BG7" s="83">
        <v>670.09</v>
      </c>
      <c r="BH7" s="83">
        <v>728.49</v>
      </c>
      <c r="BI7" s="83">
        <v>580.83000000000004</v>
      </c>
      <c r="BJ7" s="83">
        <v>398.98</v>
      </c>
      <c r="BK7" s="83">
        <v>418.68</v>
      </c>
      <c r="BL7" s="83">
        <v>395.68</v>
      </c>
      <c r="BM7" s="83">
        <v>403.72</v>
      </c>
      <c r="BN7" s="83">
        <v>400.21</v>
      </c>
      <c r="BO7" s="83">
        <v>265.93</v>
      </c>
      <c r="BP7" s="83">
        <v>91.5</v>
      </c>
      <c r="BQ7" s="83">
        <v>88.74</v>
      </c>
      <c r="BR7" s="83">
        <v>87.89</v>
      </c>
      <c r="BS7" s="83">
        <v>65.98</v>
      </c>
      <c r="BT7" s="83">
        <v>80.14</v>
      </c>
      <c r="BU7" s="83">
        <v>98.64</v>
      </c>
      <c r="BV7" s="83">
        <v>94.78</v>
      </c>
      <c r="BW7" s="83">
        <v>97.59</v>
      </c>
      <c r="BX7" s="83">
        <v>92.17</v>
      </c>
      <c r="BY7" s="83">
        <v>92.83</v>
      </c>
      <c r="BZ7" s="83">
        <v>97.82</v>
      </c>
      <c r="CA7" s="83">
        <v>190.68</v>
      </c>
      <c r="CB7" s="83">
        <v>196.25</v>
      </c>
      <c r="CC7" s="83">
        <v>198.5</v>
      </c>
      <c r="CD7" s="83">
        <v>238.62</v>
      </c>
      <c r="CE7" s="83">
        <v>239.82</v>
      </c>
      <c r="CF7" s="83">
        <v>178.92</v>
      </c>
      <c r="CG7" s="83">
        <v>181.3</v>
      </c>
      <c r="CH7" s="83">
        <v>181.71</v>
      </c>
      <c r="CI7" s="83">
        <v>188.51</v>
      </c>
      <c r="CJ7" s="83">
        <v>189.43</v>
      </c>
      <c r="CK7" s="83">
        <v>177.56</v>
      </c>
      <c r="CL7" s="83">
        <v>67.13</v>
      </c>
      <c r="CM7" s="83">
        <v>70.98</v>
      </c>
      <c r="CN7" s="83">
        <v>72.150000000000006</v>
      </c>
      <c r="CO7" s="83">
        <v>73</v>
      </c>
      <c r="CP7" s="83">
        <v>72.44</v>
      </c>
      <c r="CQ7" s="83">
        <v>55.14</v>
      </c>
      <c r="CR7" s="83">
        <v>55.89</v>
      </c>
      <c r="CS7" s="83">
        <v>55.72</v>
      </c>
      <c r="CT7" s="83">
        <v>55.31</v>
      </c>
      <c r="CU7" s="83">
        <v>55.14</v>
      </c>
      <c r="CV7" s="83">
        <v>59.81</v>
      </c>
      <c r="CW7" s="83">
        <v>67.290000000000006</v>
      </c>
      <c r="CX7" s="83">
        <v>63.74</v>
      </c>
      <c r="CY7" s="83">
        <v>63.03</v>
      </c>
      <c r="CZ7" s="83">
        <v>60.67</v>
      </c>
      <c r="DA7" s="83">
        <v>60.67</v>
      </c>
      <c r="DB7" s="83">
        <v>81.39</v>
      </c>
      <c r="DC7" s="83">
        <v>81.27</v>
      </c>
      <c r="DD7" s="83">
        <v>81.260000000000005</v>
      </c>
      <c r="DE7" s="83">
        <v>80.36</v>
      </c>
      <c r="DF7" s="83">
        <v>80.13</v>
      </c>
      <c r="DG7" s="83">
        <v>89.42</v>
      </c>
      <c r="DH7" s="83">
        <v>51.1</v>
      </c>
      <c r="DI7" s="83">
        <v>52.51</v>
      </c>
      <c r="DJ7" s="83">
        <v>53.36</v>
      </c>
      <c r="DK7" s="83">
        <v>54.85</v>
      </c>
      <c r="DL7" s="83">
        <v>55</v>
      </c>
      <c r="DM7" s="83">
        <v>49.92</v>
      </c>
      <c r="DN7" s="83">
        <v>50.63</v>
      </c>
      <c r="DO7" s="83">
        <v>51.29</v>
      </c>
      <c r="DP7" s="83">
        <v>52.2</v>
      </c>
      <c r="DQ7" s="83">
        <v>52.7</v>
      </c>
      <c r="DR7" s="83">
        <v>52.02</v>
      </c>
      <c r="DS7" s="83">
        <v>0</v>
      </c>
      <c r="DT7" s="83">
        <v>53.38</v>
      </c>
      <c r="DU7" s="83">
        <v>53.14</v>
      </c>
      <c r="DV7" s="83">
        <v>53.41</v>
      </c>
      <c r="DW7" s="83">
        <v>54.08</v>
      </c>
      <c r="DX7" s="83">
        <v>16.88</v>
      </c>
      <c r="DY7" s="83">
        <v>18.28</v>
      </c>
      <c r="DZ7" s="83">
        <v>19.61</v>
      </c>
      <c r="EA7" s="83">
        <v>20.73</v>
      </c>
      <c r="EB7" s="83">
        <v>22.86</v>
      </c>
      <c r="EC7" s="83">
        <v>25.37</v>
      </c>
      <c r="ED7" s="83">
        <v>0</v>
      </c>
      <c r="EE7" s="83">
        <v>0.12</v>
      </c>
      <c r="EF7" s="83">
        <v>0.31</v>
      </c>
      <c r="EG7" s="83">
        <v>0.18</v>
      </c>
      <c r="EH7" s="83">
        <v>0.28000000000000003</v>
      </c>
      <c r="EI7" s="83">
        <v>0.52</v>
      </c>
      <c r="EJ7" s="83">
        <v>0.53</v>
      </c>
      <c r="EK7" s="83">
        <v>0.48</v>
      </c>
      <c r="EL7" s="83">
        <v>0.5</v>
      </c>
      <c r="EM7" s="83">
        <v>0.41</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49</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上下水道課01</cp:lastModifiedBy>
  <dcterms:created xsi:type="dcterms:W3CDTF">2025-01-24T06:44:01Z</dcterms:created>
  <dcterms:modified xsi:type="dcterms:W3CDTF">2025-02-10T00:44:47Z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2025-02-10T00:44:47Z</vt:filetime>
  </property>
</Properties>
</file>