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192.168.16.53\上下水道課\○総務経営係\○総務経営係（下水道事業）\16 経営比較分析表\R6\【県市町村課25（水）17時〆】公営企業に係る経営比較分析表（令和5年度決算）の分析等について（依頼）\提出用\"/>
    </mc:Choice>
  </mc:AlternateContent>
  <xr:revisionPtr revIDLastSave="0" documentId="13_ncr:1_{F22E630D-41E7-4B28-858D-51C3C843D917}" xr6:coauthVersionLast="36" xr6:coauthVersionMax="36" xr10:uidLastSave="{00000000-0000-0000-0000-000000000000}"/>
  <workbookProtection workbookAlgorithmName="SHA-512" workbookHashValue="8HLl6cK1TCvRwIiCDW4VONgNfRnDWKf4IM38oY+6A/FEqdEZ93JMNOABNmDENP/1E2kRkXEzYrQ549Gtl1Hokg==" workbookSaltValue="tf5cYGxYH7dnjb3HMXxh0Q==" workbookSpinCount="100000" lockStructure="1"/>
  <bookViews>
    <workbookView xWindow="0" yWindow="0" windowWidth="20490" windowHeight="754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W10" i="4"/>
  <c r="P10" i="4"/>
  <c r="BB8" i="4"/>
  <c r="AT8" i="4"/>
  <c r="AD8" i="4"/>
  <c r="W8" i="4"/>
  <c r="B8" i="4"/>
  <c r="B6"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<sst xmlns="http://schemas.openxmlformats.org/spreadsheetml/2006/main" count="231" uniqueCount="116">
  <si>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</si>
  <si>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</si>
  <si>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</si>
  <si>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</si>
  <si>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</si>
  <si>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</si>
  <si>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</si>
  <si>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</si>
  <si>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</si>
  <si>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</si>
  <si>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</si>
  <si>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</si>
  <si>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</si>
  <si>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</si>
  <si>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</si>
  <si>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</si>
  <si>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</si>
  <si>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</si>
  <si>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</si>
  <si>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</si>
  <si>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</si>
  <si>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</si>
  <si>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</si>
  <si>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</si>
  <si>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</si>
  <si>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</si>
  <si>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</si>
  <si>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</si>
  <si>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</si>
  <si>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</si>
  <si>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</si>
  <si>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</si>
  <si>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</si>
  <si>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</si>
  <si>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</si>
  <si>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</si>
  <si>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</si>
  <si>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</si>
  <si>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</si>
  <si>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</si>
  <si>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</si>
  <si>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</si>
  <si>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</si>
  <si>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</si>
  <si>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</si>
  <si>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</si>
  <si>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</si>
  <si>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</si>
  <si>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</si>
  <si>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</si>
  <si>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</si>
  <si>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</si>
  <si>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</si>
  <si>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</si>
  <si>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</si>
  <si>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</si>
  <si>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</si>
  <si>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</si>
  <si>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</si>
  <si>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</si>
  <si>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</si>
  <si>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</si>
  <si>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</si>
  <si>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</si>
  <si>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</si>
  <si>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</si>
  <si>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</si>
  <si>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</si>
  <si>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</si>
  <si>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</si>
  <si>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</si>
  <si>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</si>
  <si>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</si>
  <si>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</si>
  <si>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</si>
  <si>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</si>
  <si>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</si>
  <si>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</si>
  <si>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</si>
  <si>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</si>
  <si>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</si>
  <si>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</si>
  <si>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</si>
  <si>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</si>
  <si>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</si>
  <si>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</si>
  <si>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</si>
  <si>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</si>
  <si>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</si>
  <si>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</si>
  <si>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</si>
  <si>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</si>
  <si>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</si>
  <si>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</si>
  <si>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</si>
  <si>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</si>
  <si>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藤崎町</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</si>
  <si>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</si>
  <si>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</si>
  <si>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</si>
  <si>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</si>
  <si>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</si>
  <si>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</si>
  <si>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</si>
  <si>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</si>
  <si>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</si>
  <si>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</si>
  <si>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</si>
  <si>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</si>
  <si>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</si>
  <si>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</si>
  <si>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</si>
  <si>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</si>
  <si>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 現時点で耐用年数を過ぎた管渠等は存在しないため、更新投資はまだ行っていないが、経年劣化した汚水管については、定期的にカメラ調査等を行っており、それらを踏まえたうえで更新及び耐震化計画を早急に策定し効率の良い更新を検討していく予定です。</t>
    <rPh sb="40" eb="42">
      <t>ケイネン</t>
    </rPh>
    <rPh sb="42" eb="44">
      <t>レッカ</t>
    </rPh>
    <rPh sb="46" eb="49">
      <t>オスイカン</t>
    </rPh>
    <rPh sb="85" eb="86">
      <t>オヨ</t>
    </rPh>
    <rPh sb="87" eb="90">
      <t>タイシンカ</t>
    </rPh>
    <rPh sb="93" eb="95">
      <t>ソウキュウ</t>
    </rPh>
    <phoneticPr fontId="4"/>
  </si>
  <si>
    <t xml:space="preserve"> 現時点では経営状況について喫緊の問題点は無いものの、平均と比べても低い状況にある水洗化率を向上させるための啓蒙活動や、適切な使用料徴収、そしてより一層の経費削減等に努める必要があります。加えて今後の経営を安定させるため、将来の人口減少による使用料収入の減少に伴う適正な料金収入の算定・改定を行い、経営改善を図っていく必要もあると考えます。
　施設の老朽化等については、処理施設の維持管理費の増加等による経営の逼迫化を避けるため、汚水処理施設の広域化による流域下水道への接続や処理区及び処理施設の統廃合を含めた検討を行うとともに、老朽化してくる管渠の更新を効率的に実施するため、基本計画の見直しや耐震化計画及び下水道ビジョン等の策定を進めるとともに、計画的な経営戦略の見直し・改定を実施していく予定です。</t>
    <rPh sb="14" eb="16">
      <t>キッキン</t>
    </rPh>
    <rPh sb="130" eb="131">
      <t>トモナ</t>
    </rPh>
    <rPh sb="215" eb="217">
      <t>オスイ</t>
    </rPh>
    <rPh sb="217" eb="219">
      <t>ショリ</t>
    </rPh>
    <rPh sb="219" eb="221">
      <t>シセツ</t>
    </rPh>
    <rPh sb="222" eb="225">
      <t>コウイキカ</t>
    </rPh>
    <rPh sb="289" eb="291">
      <t>キホン</t>
    </rPh>
    <rPh sb="291" eb="293">
      <t>ケイカク</t>
    </rPh>
    <rPh sb="294" eb="296">
      <t>ミナオ</t>
    </rPh>
    <rPh sb="298" eb="301">
      <t>タイシンカ</t>
    </rPh>
    <rPh sb="301" eb="303">
      <t>ケイカク</t>
    </rPh>
    <rPh sb="303" eb="304">
      <t>オヨ</t>
    </rPh>
    <rPh sb="317" eb="318">
      <t>スス</t>
    </rPh>
    <phoneticPr fontId="4"/>
  </si>
  <si>
    <t xml:space="preserve"> 処理施設等に係る維持管理費が逓増状況にあり、経常収支比率が悪化していたが、経費削減等の効果により平成28年度以降は改善傾向にあり、令和5年度では徴収対策等の結果、使用料の増収により一時的に高くなったと考えます。
　令和5年度については、処理施設延命に要する点検整備に加え、近年の電気料金の高騰による動力費の増額の影響があったものの、徴収対策の効果による使用料収入の増加や処理施設の維持管理の節減などもあり、経費回収率は微増、また汚水処理原価は微減となりました。その他類似団体平均に比べると未だ良い水準にあると考えられます。
　しかしながら、現在の処理施設利用率や水洗化率は他団体と比較しても低い状況にあり、加えて今後の人口減による使用料収入の減少や施設の老朽化等に伴い、各種経営指標が悪化すると推計されることから、汚水処理施設の広域化による岩木川流域下水道への接続、処理区及び処理施設の統廃合、使用料単価を含めた経営方針の検討、更なる水洗化率の向上等を目指す必要があります。</t>
    <rPh sb="108" eb="110">
      <t>レイワ</t>
    </rPh>
    <rPh sb="111" eb="113">
      <t>ネンド</t>
    </rPh>
    <rPh sb="137" eb="139">
      <t>キンネン</t>
    </rPh>
    <rPh sb="157" eb="159">
      <t>エイキョウ</t>
    </rPh>
    <rPh sb="167" eb="169">
      <t>チョウシュウ</t>
    </rPh>
    <rPh sb="169" eb="171">
      <t>タイサク</t>
    </rPh>
    <rPh sb="172" eb="174">
      <t>コウカ</t>
    </rPh>
    <rPh sb="177" eb="180">
      <t>シヨウリョウ</t>
    </rPh>
    <rPh sb="180" eb="182">
      <t>シュウニュウ</t>
    </rPh>
    <rPh sb="183" eb="185">
      <t>ゾウカ</t>
    </rPh>
    <rPh sb="186" eb="188">
      <t>ショリ</t>
    </rPh>
    <rPh sb="188" eb="190">
      <t>シセツ</t>
    </rPh>
    <rPh sb="191" eb="193">
      <t>イジ</t>
    </rPh>
    <rPh sb="193" eb="195">
      <t>カンリ</t>
    </rPh>
    <rPh sb="196" eb="198">
      <t>セツゲン</t>
    </rPh>
    <rPh sb="210" eb="212">
      <t>ビゾウ</t>
    </rPh>
    <rPh sb="222" eb="224">
      <t>ビゲン</t>
    </rPh>
    <rPh sb="233" eb="234">
      <t>ホカ</t>
    </rPh>
    <rPh sb="358" eb="360">
      <t>オスイ</t>
    </rPh>
    <rPh sb="360" eb="362">
      <t>ショリ</t>
    </rPh>
    <rPh sb="362" eb="364">
      <t>シセツ</t>
    </rPh>
    <rPh sb="365" eb="368">
      <t>コウイキカ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</si>
</sst>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864-4195-BDF9-8F250F96EB3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0.02</c:v>
                </c:pt>
                <c:pt idx="2">
                  <c:v>0.01</c:v>
                </c:pt>
                <c:pt idx="3">
                  <c:v>0.01</c:v>
                </c:pt>
                <c:pt idx="4">
                  <c:v>0.02</c:v>
                </c:pt>
              </c:numCache>
            </c:numRef>
          </c:val>
          <c:smooth val="0"/>
          <c:extLst>
            <c:ext xmlns:c16="http://schemas.microsoft.com/office/drawing/2014/chart" uri="{C3380CC4-5D6E-409C-BE32-E72D297353CC}">
              <c16:uniqueId val="{00000001-2864-4195-BDF9-8F250F96EB3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35.4</c:v>
                </c:pt>
                <c:pt idx="1">
                  <c:v>39.630000000000003</c:v>
                </c:pt>
                <c:pt idx="2">
                  <c:v>38.799999999999997</c:v>
                </c:pt>
                <c:pt idx="3">
                  <c:v>40.58</c:v>
                </c:pt>
                <c:pt idx="4">
                  <c:v>40.11</c:v>
                </c:pt>
              </c:numCache>
            </c:numRef>
          </c:val>
          <c:extLst>
            <c:ext xmlns:c16="http://schemas.microsoft.com/office/drawing/2014/chart" uri="{C3380CC4-5D6E-409C-BE32-E72D297353CC}">
              <c16:uniqueId val="{00000000-B4B5-4941-9CDA-58C48E53C50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54.06</c:v>
                </c:pt>
                <c:pt idx="1">
                  <c:v>55.26</c:v>
                </c:pt>
                <c:pt idx="2">
                  <c:v>54.54</c:v>
                </c:pt>
                <c:pt idx="3">
                  <c:v>52.9</c:v>
                </c:pt>
                <c:pt idx="4">
                  <c:v>52.63</c:v>
                </c:pt>
              </c:numCache>
            </c:numRef>
          </c:val>
          <c:smooth val="0"/>
          <c:extLst>
            <c:ext xmlns:c16="http://schemas.microsoft.com/office/drawing/2014/chart" uri="{C3380CC4-5D6E-409C-BE32-E72D297353CC}">
              <c16:uniqueId val="{00000001-B4B5-4941-9CDA-58C48E53C50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75.28</c:v>
                </c:pt>
                <c:pt idx="1">
                  <c:v>75.58</c:v>
                </c:pt>
                <c:pt idx="2">
                  <c:v>76.88</c:v>
                </c:pt>
                <c:pt idx="3">
                  <c:v>77.36</c:v>
                </c:pt>
                <c:pt idx="4">
                  <c:v>79.03</c:v>
                </c:pt>
              </c:numCache>
            </c:numRef>
          </c:val>
          <c:extLst>
            <c:ext xmlns:c16="http://schemas.microsoft.com/office/drawing/2014/chart" uri="{C3380CC4-5D6E-409C-BE32-E72D297353CC}">
              <c16:uniqueId val="{00000000-CE75-4ABB-8E5E-C7585C0327A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90.11</c:v>
                </c:pt>
                <c:pt idx="1">
                  <c:v>90.52</c:v>
                </c:pt>
                <c:pt idx="2">
                  <c:v>90.3</c:v>
                </c:pt>
                <c:pt idx="3">
                  <c:v>90.3</c:v>
                </c:pt>
                <c:pt idx="4">
                  <c:v>90.32</c:v>
                </c:pt>
              </c:numCache>
            </c:numRef>
          </c:val>
          <c:smooth val="0"/>
          <c:extLst>
            <c:ext xmlns:c16="http://schemas.microsoft.com/office/drawing/2014/chart" uri="{C3380CC4-5D6E-409C-BE32-E72D297353CC}">
              <c16:uniqueId val="{00000001-CE75-4ABB-8E5E-C7585C0327A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105.35</c:v>
                </c:pt>
                <c:pt idx="1">
                  <c:v>104.75</c:v>
                </c:pt>
                <c:pt idx="2">
                  <c:v>104.91</c:v>
                </c:pt>
                <c:pt idx="3">
                  <c:v>103.93</c:v>
                </c:pt>
                <c:pt idx="4">
                  <c:v>110.07</c:v>
                </c:pt>
              </c:numCache>
            </c:numRef>
          </c:val>
          <c:extLst>
            <c:ext xmlns:c16="http://schemas.microsoft.com/office/drawing/2014/chart" uri="{C3380CC4-5D6E-409C-BE32-E72D297353CC}">
              <c16:uniqueId val="{00000000-72DA-4979-A7BE-BF460966B10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101.91</c:v>
                </c:pt>
                <c:pt idx="1">
                  <c:v>103.09</c:v>
                </c:pt>
                <c:pt idx="2">
                  <c:v>102.11</c:v>
                </c:pt>
                <c:pt idx="3">
                  <c:v>101.91</c:v>
                </c:pt>
                <c:pt idx="4">
                  <c:v>103.07</c:v>
                </c:pt>
              </c:numCache>
            </c:numRef>
          </c:val>
          <c:smooth val="0"/>
          <c:extLst>
            <c:ext xmlns:c16="http://schemas.microsoft.com/office/drawing/2014/chart" uri="{C3380CC4-5D6E-409C-BE32-E72D297353CC}">
              <c16:uniqueId val="{00000001-72DA-4979-A7BE-BF460966B10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46.1</c:v>
                </c:pt>
                <c:pt idx="1">
                  <c:v>47.9</c:v>
                </c:pt>
                <c:pt idx="2">
                  <c:v>49.55</c:v>
                </c:pt>
                <c:pt idx="3">
                  <c:v>51.28</c:v>
                </c:pt>
                <c:pt idx="4">
                  <c:v>52.9</c:v>
                </c:pt>
              </c:numCache>
            </c:numRef>
          </c:val>
          <c:extLst>
            <c:ext xmlns:c16="http://schemas.microsoft.com/office/drawing/2014/chart" uri="{C3380CC4-5D6E-409C-BE32-E72D297353CC}">
              <c16:uniqueId val="{00000000-172C-471E-A33C-7EDAA02704D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28.19</c:v>
                </c:pt>
                <c:pt idx="1">
                  <c:v>24.8</c:v>
                </c:pt>
                <c:pt idx="2">
                  <c:v>28.12</c:v>
                </c:pt>
                <c:pt idx="3">
                  <c:v>28.79</c:v>
                </c:pt>
                <c:pt idx="4">
                  <c:v>30.5</c:v>
                </c:pt>
              </c:numCache>
            </c:numRef>
          </c:val>
          <c:smooth val="0"/>
          <c:extLst>
            <c:ext xmlns:c16="http://schemas.microsoft.com/office/drawing/2014/chart" uri="{C3380CC4-5D6E-409C-BE32-E72D297353CC}">
              <c16:uniqueId val="{00000001-172C-471E-A33C-7EDAA02704D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556-4779-8108-4AD2D94B372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556-4779-8108-4AD2D94B372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190.14</c:v>
                </c:pt>
                <c:pt idx="1">
                  <c:v>173.91</c:v>
                </c:pt>
                <c:pt idx="2">
                  <c:v>159.55000000000001</c:v>
                </c:pt>
                <c:pt idx="3">
                  <c:v>155.41999999999999</c:v>
                </c:pt>
                <c:pt idx="4">
                  <c:v>127.7</c:v>
                </c:pt>
              </c:numCache>
            </c:numRef>
          </c:val>
          <c:extLst>
            <c:ext xmlns:c16="http://schemas.microsoft.com/office/drawing/2014/chart" uri="{C3380CC4-5D6E-409C-BE32-E72D297353CC}">
              <c16:uniqueId val="{00000000-0425-4F53-8743-38565A362A7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127.98</c:v>
                </c:pt>
                <c:pt idx="1">
                  <c:v>101.24</c:v>
                </c:pt>
                <c:pt idx="2">
                  <c:v>124.9</c:v>
                </c:pt>
                <c:pt idx="3">
                  <c:v>124.8</c:v>
                </c:pt>
                <c:pt idx="4">
                  <c:v>120.64</c:v>
                </c:pt>
              </c:numCache>
            </c:numRef>
          </c:val>
          <c:smooth val="0"/>
          <c:extLst>
            <c:ext xmlns:c16="http://schemas.microsoft.com/office/drawing/2014/chart" uri="{C3380CC4-5D6E-409C-BE32-E72D297353CC}">
              <c16:uniqueId val="{00000001-0425-4F53-8743-38565A362A7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30.94</c:v>
                </c:pt>
                <c:pt idx="1">
                  <c:v>30.26</c:v>
                </c:pt>
                <c:pt idx="2">
                  <c:v>32.83</c:v>
                </c:pt>
                <c:pt idx="3">
                  <c:v>33.75</c:v>
                </c:pt>
                <c:pt idx="4">
                  <c:v>38.76</c:v>
                </c:pt>
              </c:numCache>
            </c:numRef>
          </c:val>
          <c:extLst>
            <c:ext xmlns:c16="http://schemas.microsoft.com/office/drawing/2014/chart" uri="{C3380CC4-5D6E-409C-BE32-E72D297353CC}">
              <c16:uniqueId val="{00000000-6A41-4B77-8714-3D60D24446B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44.14</c:v>
                </c:pt>
                <c:pt idx="1">
                  <c:v>37.24</c:v>
                </c:pt>
                <c:pt idx="2">
                  <c:v>33.58</c:v>
                </c:pt>
                <c:pt idx="3">
                  <c:v>35.42</c:v>
                </c:pt>
                <c:pt idx="4">
                  <c:v>39.82</c:v>
                </c:pt>
              </c:numCache>
            </c:numRef>
          </c:val>
          <c:smooth val="0"/>
          <c:extLst>
            <c:ext xmlns:c16="http://schemas.microsoft.com/office/drawing/2014/chart" uri="{C3380CC4-5D6E-409C-BE32-E72D297353CC}">
              <c16:uniqueId val="{00000001-6A41-4B77-8714-3D60D24446B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145.54</c:v>
                </c:pt>
                <c:pt idx="1">
                  <c:v>101.28</c:v>
                </c:pt>
                <c:pt idx="2">
                  <c:v>221.06</c:v>
                </c:pt>
                <c:pt idx="3">
                  <c:v>51.51</c:v>
                </c:pt>
                <c:pt idx="4">
                  <c:v>48.92</c:v>
                </c:pt>
              </c:numCache>
            </c:numRef>
          </c:val>
          <c:extLst>
            <c:ext xmlns:c16="http://schemas.microsoft.com/office/drawing/2014/chart" uri="{C3380CC4-5D6E-409C-BE32-E72D297353CC}">
              <c16:uniqueId val="{00000000-F5C4-4139-B6EF-431DC88523E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654.71</c:v>
                </c:pt>
                <c:pt idx="1">
                  <c:v>783.8</c:v>
                </c:pt>
                <c:pt idx="2">
                  <c:v>778.81</c:v>
                </c:pt>
                <c:pt idx="3">
                  <c:v>718.49</c:v>
                </c:pt>
                <c:pt idx="4">
                  <c:v>743.31</c:v>
                </c:pt>
              </c:numCache>
            </c:numRef>
          </c:val>
          <c:smooth val="0"/>
          <c:extLst>
            <c:ext xmlns:c16="http://schemas.microsoft.com/office/drawing/2014/chart" uri="{C3380CC4-5D6E-409C-BE32-E72D297353CC}">
              <c16:uniqueId val="{00000001-F5C4-4139-B6EF-431DC88523E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100</c:v>
                </c:pt>
                <c:pt idx="1">
                  <c:v>100</c:v>
                </c:pt>
                <c:pt idx="2">
                  <c:v>100</c:v>
                </c:pt>
                <c:pt idx="3">
                  <c:v>84.52</c:v>
                </c:pt>
                <c:pt idx="4">
                  <c:v>89.57</c:v>
                </c:pt>
              </c:numCache>
            </c:numRef>
          </c:val>
          <c:extLst>
            <c:ext xmlns:c16="http://schemas.microsoft.com/office/drawing/2014/chart" uri="{C3380CC4-5D6E-409C-BE32-E72D297353CC}">
              <c16:uniqueId val="{00000000-5BE7-45B4-9B43-399C2CC107B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65.37</c:v>
                </c:pt>
                <c:pt idx="1">
                  <c:v>68.11</c:v>
                </c:pt>
                <c:pt idx="2">
                  <c:v>67.23</c:v>
                </c:pt>
                <c:pt idx="3">
                  <c:v>61.82</c:v>
                </c:pt>
                <c:pt idx="4">
                  <c:v>61.15</c:v>
                </c:pt>
              </c:numCache>
            </c:numRef>
          </c:val>
          <c:smooth val="0"/>
          <c:extLst>
            <c:ext xmlns:c16="http://schemas.microsoft.com/office/drawing/2014/chart" uri="{C3380CC4-5D6E-409C-BE32-E72D297353CC}">
              <c16:uniqueId val="{00000001-5BE7-45B4-9B43-399C2CC107B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192.27</c:v>
                </c:pt>
                <c:pt idx="1">
                  <c:v>191.6</c:v>
                </c:pt>
                <c:pt idx="2">
                  <c:v>191.76</c:v>
                </c:pt>
                <c:pt idx="3">
                  <c:v>226.85</c:v>
                </c:pt>
                <c:pt idx="4">
                  <c:v>215.25</c:v>
                </c:pt>
              </c:numCache>
            </c:numRef>
          </c:val>
          <c:extLst>
            <c:ext xmlns:c16="http://schemas.microsoft.com/office/drawing/2014/chart" uri="{C3380CC4-5D6E-409C-BE32-E72D297353CC}">
              <c16:uniqueId val="{00000000-15C9-43C2-96EB-D90D9B48BB1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228.99</c:v>
                </c:pt>
                <c:pt idx="1">
                  <c:v>222.41</c:v>
                </c:pt>
                <c:pt idx="2">
                  <c:v>228.21</c:v>
                </c:pt>
                <c:pt idx="3">
                  <c:v>246.9</c:v>
                </c:pt>
                <c:pt idx="4">
                  <c:v>250.43</c:v>
                </c:pt>
              </c:numCache>
            </c:numRef>
          </c:val>
          <c:smooth val="0"/>
          <c:extLst>
            <c:ext xmlns:c16="http://schemas.microsoft.com/office/drawing/2014/chart" uri="{C3380CC4-5D6E-409C-BE32-E72D297353CC}">
              <c16:uniqueId val="{00000001-15C9-43C2-96EB-D90D9B48BB1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青森県　藤崎町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F1</v>
      </c>
      <c r="X8" s="34"/>
      <c r="Y8" s="34"/>
      <c r="Z8" s="34"/>
      <c r="AA8" s="34"/>
      <c r="AB8" s="34"/>
      <c r="AC8" s="34"/>
      <c r="AD8" s="35" t="str">
        <f>データ!$M$6</f>
        <v>非設置</v>
      </c>
      <c r="AE8" s="35"/>
      <c r="AF8" s="35"/>
      <c r="AG8" s="35"/>
      <c r="AH8" s="35"/>
      <c r="AI8" s="35"/>
      <c r="AJ8" s="35"/>
      <c r="AK8" s="3"/>
      <c r="AL8" s="36">
        <f>データ!S6</f>
        <v>14422</v>
      </c>
      <c r="AM8" s="36"/>
      <c r="AN8" s="36"/>
      <c r="AO8" s="36"/>
      <c r="AP8" s="36"/>
      <c r="AQ8" s="36"/>
      <c r="AR8" s="36"/>
      <c r="AS8" s="36"/>
      <c r="AT8" s="37">
        <f>データ!T6</f>
        <v>37.29</v>
      </c>
      <c r="AU8" s="37"/>
      <c r="AV8" s="37"/>
      <c r="AW8" s="37"/>
      <c r="AX8" s="37"/>
      <c r="AY8" s="37"/>
      <c r="AZ8" s="37"/>
      <c r="BA8" s="37"/>
      <c r="BB8" s="37">
        <f>データ!U6</f>
        <v>386.75</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58.06</v>
      </c>
      <c r="J10" s="37"/>
      <c r="K10" s="37"/>
      <c r="L10" s="37"/>
      <c r="M10" s="37"/>
      <c r="N10" s="37"/>
      <c r="O10" s="37"/>
      <c r="P10" s="37">
        <f>データ!P6</f>
        <v>48.47</v>
      </c>
      <c r="Q10" s="37"/>
      <c r="R10" s="37"/>
      <c r="S10" s="37"/>
      <c r="T10" s="37"/>
      <c r="U10" s="37"/>
      <c r="V10" s="37"/>
      <c r="W10" s="37">
        <f>データ!Q6</f>
        <v>93.93</v>
      </c>
      <c r="X10" s="37"/>
      <c r="Y10" s="37"/>
      <c r="Z10" s="37"/>
      <c r="AA10" s="37"/>
      <c r="AB10" s="37"/>
      <c r="AC10" s="37"/>
      <c r="AD10" s="36">
        <f>データ!R6</f>
        <v>3626</v>
      </c>
      <c r="AE10" s="36"/>
      <c r="AF10" s="36"/>
      <c r="AG10" s="36"/>
      <c r="AH10" s="36"/>
      <c r="AI10" s="36"/>
      <c r="AJ10" s="36"/>
      <c r="AK10" s="2"/>
      <c r="AL10" s="36">
        <f>データ!V6</f>
        <v>6953</v>
      </c>
      <c r="AM10" s="36"/>
      <c r="AN10" s="36"/>
      <c r="AO10" s="36"/>
      <c r="AP10" s="36"/>
      <c r="AQ10" s="36"/>
      <c r="AR10" s="36"/>
      <c r="AS10" s="36"/>
      <c r="AT10" s="37">
        <f>データ!W6</f>
        <v>3.35</v>
      </c>
      <c r="AU10" s="37"/>
      <c r="AV10" s="37"/>
      <c r="AW10" s="37"/>
      <c r="AX10" s="37"/>
      <c r="AY10" s="37"/>
      <c r="AZ10" s="37"/>
      <c r="BA10" s="37"/>
      <c r="BB10" s="37">
        <f>データ!X6</f>
        <v>2075.52</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115</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7l6+/L+tU7jAITv1H5ecqCqjNzup1+72ukjnSYM8bhcEdajl1tKcOpAG6eNODi+IfaLEleOmzFZAGgnLk1y4yg==" saltValue="NUP42PHVW2D7bWRwV6KuG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23612</v>
      </c>
      <c r="D6" s="19">
        <f t="shared" si="3"/>
        <v>46</v>
      </c>
      <c r="E6" s="19">
        <f t="shared" si="3"/>
        <v>17</v>
      </c>
      <c r="F6" s="19">
        <f t="shared" si="3"/>
        <v>5</v>
      </c>
      <c r="G6" s="19">
        <f t="shared" si="3"/>
        <v>0</v>
      </c>
      <c r="H6" s="19" t="str">
        <f t="shared" si="3"/>
        <v>青森県　藤崎町</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58.06</v>
      </c>
      <c r="P6" s="20">
        <f t="shared" si="3"/>
        <v>48.47</v>
      </c>
      <c r="Q6" s="20">
        <f t="shared" si="3"/>
        <v>93.93</v>
      </c>
      <c r="R6" s="20">
        <f t="shared" si="3"/>
        <v>3626</v>
      </c>
      <c r="S6" s="20">
        <f t="shared" si="3"/>
        <v>14422</v>
      </c>
      <c r="T6" s="20">
        <f t="shared" si="3"/>
        <v>37.29</v>
      </c>
      <c r="U6" s="20">
        <f t="shared" si="3"/>
        <v>386.75</v>
      </c>
      <c r="V6" s="20">
        <f t="shared" si="3"/>
        <v>6953</v>
      </c>
      <c r="W6" s="20">
        <f t="shared" si="3"/>
        <v>3.35</v>
      </c>
      <c r="X6" s="20">
        <f t="shared" si="3"/>
        <v>2075.52</v>
      </c>
      <c r="Y6" s="21">
        <f>IF(Y7="",NA(),Y7)</f>
        <v>105.35</v>
      </c>
      <c r="Z6" s="21">
        <f t="shared" ref="Z6:AH6" si="4">IF(Z7="",NA(),Z7)</f>
        <v>104.75</v>
      </c>
      <c r="AA6" s="21">
        <f t="shared" si="4"/>
        <v>104.91</v>
      </c>
      <c r="AB6" s="21">
        <f t="shared" si="4"/>
        <v>103.93</v>
      </c>
      <c r="AC6" s="21">
        <f t="shared" si="4"/>
        <v>110.07</v>
      </c>
      <c r="AD6" s="21">
        <f t="shared" si="4"/>
        <v>101.91</v>
      </c>
      <c r="AE6" s="21">
        <f t="shared" si="4"/>
        <v>103.09</v>
      </c>
      <c r="AF6" s="21">
        <f t="shared" si="4"/>
        <v>102.11</v>
      </c>
      <c r="AG6" s="21">
        <f t="shared" si="4"/>
        <v>101.91</v>
      </c>
      <c r="AH6" s="21">
        <f t="shared" si="4"/>
        <v>103.07</v>
      </c>
      <c r="AI6" s="20" t="str">
        <f>IF(AI7="","",IF(AI7="-","【-】","【"&amp;SUBSTITUTE(TEXT(AI7,"#,##0.00"),"-","△")&amp;"】"))</f>
        <v>【104.44】</v>
      </c>
      <c r="AJ6" s="21">
        <f>IF(AJ7="",NA(),AJ7)</f>
        <v>190.14</v>
      </c>
      <c r="AK6" s="21">
        <f t="shared" ref="AK6:AS6" si="5">IF(AK7="",NA(),AK7)</f>
        <v>173.91</v>
      </c>
      <c r="AL6" s="21">
        <f t="shared" si="5"/>
        <v>159.55000000000001</v>
      </c>
      <c r="AM6" s="21">
        <f t="shared" si="5"/>
        <v>155.41999999999999</v>
      </c>
      <c r="AN6" s="21">
        <f t="shared" si="5"/>
        <v>127.7</v>
      </c>
      <c r="AO6" s="21">
        <f t="shared" si="5"/>
        <v>127.98</v>
      </c>
      <c r="AP6" s="21">
        <f t="shared" si="5"/>
        <v>101.24</v>
      </c>
      <c r="AQ6" s="21">
        <f t="shared" si="5"/>
        <v>124.9</v>
      </c>
      <c r="AR6" s="21">
        <f t="shared" si="5"/>
        <v>124.8</v>
      </c>
      <c r="AS6" s="21">
        <f t="shared" si="5"/>
        <v>120.64</v>
      </c>
      <c r="AT6" s="20" t="str">
        <f>IF(AT7="","",IF(AT7="-","【-】","【"&amp;SUBSTITUTE(TEXT(AT7,"#,##0.00"),"-","△")&amp;"】"))</f>
        <v>【124.06】</v>
      </c>
      <c r="AU6" s="21">
        <f>IF(AU7="",NA(),AU7)</f>
        <v>30.94</v>
      </c>
      <c r="AV6" s="21">
        <f t="shared" ref="AV6:BD6" si="6">IF(AV7="",NA(),AV7)</f>
        <v>30.26</v>
      </c>
      <c r="AW6" s="21">
        <f t="shared" si="6"/>
        <v>32.83</v>
      </c>
      <c r="AX6" s="21">
        <f t="shared" si="6"/>
        <v>33.75</v>
      </c>
      <c r="AY6" s="21">
        <f t="shared" si="6"/>
        <v>38.76</v>
      </c>
      <c r="AZ6" s="21">
        <f t="shared" si="6"/>
        <v>44.14</v>
      </c>
      <c r="BA6" s="21">
        <f t="shared" si="6"/>
        <v>37.24</v>
      </c>
      <c r="BB6" s="21">
        <f t="shared" si="6"/>
        <v>33.58</v>
      </c>
      <c r="BC6" s="21">
        <f t="shared" si="6"/>
        <v>35.42</v>
      </c>
      <c r="BD6" s="21">
        <f t="shared" si="6"/>
        <v>39.82</v>
      </c>
      <c r="BE6" s="20" t="str">
        <f>IF(BE7="","",IF(BE7="-","【-】","【"&amp;SUBSTITUTE(TEXT(BE7,"#,##0.00"),"-","△")&amp;"】"))</f>
        <v>【42.02】</v>
      </c>
      <c r="BF6" s="21">
        <f>IF(BF7="",NA(),BF7)</f>
        <v>145.54</v>
      </c>
      <c r="BG6" s="21">
        <f t="shared" ref="BG6:BO6" si="7">IF(BG7="",NA(),BG7)</f>
        <v>101.28</v>
      </c>
      <c r="BH6" s="21">
        <f t="shared" si="7"/>
        <v>221.06</v>
      </c>
      <c r="BI6" s="21">
        <f t="shared" si="7"/>
        <v>51.51</v>
      </c>
      <c r="BJ6" s="21">
        <f t="shared" si="7"/>
        <v>48.92</v>
      </c>
      <c r="BK6" s="21">
        <f t="shared" si="7"/>
        <v>654.71</v>
      </c>
      <c r="BL6" s="21">
        <f t="shared" si="7"/>
        <v>783.8</v>
      </c>
      <c r="BM6" s="21">
        <f t="shared" si="7"/>
        <v>778.81</v>
      </c>
      <c r="BN6" s="21">
        <f t="shared" si="7"/>
        <v>718.49</v>
      </c>
      <c r="BO6" s="21">
        <f t="shared" si="7"/>
        <v>743.31</v>
      </c>
      <c r="BP6" s="20" t="str">
        <f>IF(BP7="","",IF(BP7="-","【-】","【"&amp;SUBSTITUTE(TEXT(BP7,"#,##0.00"),"-","△")&amp;"】"))</f>
        <v>【785.10】</v>
      </c>
      <c r="BQ6" s="21">
        <f>IF(BQ7="",NA(),BQ7)</f>
        <v>100</v>
      </c>
      <c r="BR6" s="21">
        <f t="shared" ref="BR6:BZ6" si="8">IF(BR7="",NA(),BR7)</f>
        <v>100</v>
      </c>
      <c r="BS6" s="21">
        <f t="shared" si="8"/>
        <v>100</v>
      </c>
      <c r="BT6" s="21">
        <f t="shared" si="8"/>
        <v>84.52</v>
      </c>
      <c r="BU6" s="21">
        <f t="shared" si="8"/>
        <v>89.57</v>
      </c>
      <c r="BV6" s="21">
        <f t="shared" si="8"/>
        <v>65.37</v>
      </c>
      <c r="BW6" s="21">
        <f t="shared" si="8"/>
        <v>68.11</v>
      </c>
      <c r="BX6" s="21">
        <f t="shared" si="8"/>
        <v>67.23</v>
      </c>
      <c r="BY6" s="21">
        <f t="shared" si="8"/>
        <v>61.82</v>
      </c>
      <c r="BZ6" s="21">
        <f t="shared" si="8"/>
        <v>61.15</v>
      </c>
      <c r="CA6" s="20" t="str">
        <f>IF(CA7="","",IF(CA7="-","【-】","【"&amp;SUBSTITUTE(TEXT(CA7,"#,##0.00"),"-","△")&amp;"】"))</f>
        <v>【56.93】</v>
      </c>
      <c r="CB6" s="21">
        <f>IF(CB7="",NA(),CB7)</f>
        <v>192.27</v>
      </c>
      <c r="CC6" s="21">
        <f t="shared" ref="CC6:CK6" si="9">IF(CC7="",NA(),CC7)</f>
        <v>191.6</v>
      </c>
      <c r="CD6" s="21">
        <f t="shared" si="9"/>
        <v>191.76</v>
      </c>
      <c r="CE6" s="21">
        <f t="shared" si="9"/>
        <v>226.85</v>
      </c>
      <c r="CF6" s="21">
        <f t="shared" si="9"/>
        <v>215.25</v>
      </c>
      <c r="CG6" s="21">
        <f t="shared" si="9"/>
        <v>228.99</v>
      </c>
      <c r="CH6" s="21">
        <f t="shared" si="9"/>
        <v>222.41</v>
      </c>
      <c r="CI6" s="21">
        <f t="shared" si="9"/>
        <v>228.21</v>
      </c>
      <c r="CJ6" s="21">
        <f t="shared" si="9"/>
        <v>246.9</v>
      </c>
      <c r="CK6" s="21">
        <f t="shared" si="9"/>
        <v>250.43</v>
      </c>
      <c r="CL6" s="20" t="str">
        <f>IF(CL7="","",IF(CL7="-","【-】","【"&amp;SUBSTITUTE(TEXT(CL7,"#,##0.00"),"-","△")&amp;"】"))</f>
        <v>【271.15】</v>
      </c>
      <c r="CM6" s="21">
        <f>IF(CM7="",NA(),CM7)</f>
        <v>35.4</v>
      </c>
      <c r="CN6" s="21">
        <f t="shared" ref="CN6:CV6" si="10">IF(CN7="",NA(),CN7)</f>
        <v>39.630000000000003</v>
      </c>
      <c r="CO6" s="21">
        <f t="shared" si="10"/>
        <v>38.799999999999997</v>
      </c>
      <c r="CP6" s="21">
        <f t="shared" si="10"/>
        <v>40.58</v>
      </c>
      <c r="CQ6" s="21">
        <f t="shared" si="10"/>
        <v>40.11</v>
      </c>
      <c r="CR6" s="21">
        <f t="shared" si="10"/>
        <v>54.06</v>
      </c>
      <c r="CS6" s="21">
        <f t="shared" si="10"/>
        <v>55.26</v>
      </c>
      <c r="CT6" s="21">
        <f t="shared" si="10"/>
        <v>54.54</v>
      </c>
      <c r="CU6" s="21">
        <f t="shared" si="10"/>
        <v>52.9</v>
      </c>
      <c r="CV6" s="21">
        <f t="shared" si="10"/>
        <v>52.63</v>
      </c>
      <c r="CW6" s="20" t="str">
        <f>IF(CW7="","",IF(CW7="-","【-】","【"&amp;SUBSTITUTE(TEXT(CW7,"#,##0.00"),"-","△")&amp;"】"))</f>
        <v>【49.87】</v>
      </c>
      <c r="CX6" s="21">
        <f>IF(CX7="",NA(),CX7)</f>
        <v>75.28</v>
      </c>
      <c r="CY6" s="21">
        <f t="shared" ref="CY6:DG6" si="11">IF(CY7="",NA(),CY7)</f>
        <v>75.58</v>
      </c>
      <c r="CZ6" s="21">
        <f t="shared" si="11"/>
        <v>76.88</v>
      </c>
      <c r="DA6" s="21">
        <f t="shared" si="11"/>
        <v>77.36</v>
      </c>
      <c r="DB6" s="21">
        <f t="shared" si="11"/>
        <v>79.03</v>
      </c>
      <c r="DC6" s="21">
        <f t="shared" si="11"/>
        <v>90.11</v>
      </c>
      <c r="DD6" s="21">
        <f t="shared" si="11"/>
        <v>90.52</v>
      </c>
      <c r="DE6" s="21">
        <f t="shared" si="11"/>
        <v>90.3</v>
      </c>
      <c r="DF6" s="21">
        <f t="shared" si="11"/>
        <v>90.3</v>
      </c>
      <c r="DG6" s="21">
        <f t="shared" si="11"/>
        <v>90.32</v>
      </c>
      <c r="DH6" s="20" t="str">
        <f>IF(DH7="","",IF(DH7="-","【-】","【"&amp;SUBSTITUTE(TEXT(DH7,"#,##0.00"),"-","△")&amp;"】"))</f>
        <v>【87.54】</v>
      </c>
      <c r="DI6" s="21">
        <f>IF(DI7="",NA(),DI7)</f>
        <v>46.1</v>
      </c>
      <c r="DJ6" s="21">
        <f t="shared" ref="DJ6:DR6" si="12">IF(DJ7="",NA(),DJ7)</f>
        <v>47.9</v>
      </c>
      <c r="DK6" s="21">
        <f t="shared" si="12"/>
        <v>49.55</v>
      </c>
      <c r="DL6" s="21">
        <f t="shared" si="12"/>
        <v>51.28</v>
      </c>
      <c r="DM6" s="21">
        <f t="shared" si="12"/>
        <v>52.9</v>
      </c>
      <c r="DN6" s="21">
        <f t="shared" si="12"/>
        <v>28.19</v>
      </c>
      <c r="DO6" s="21">
        <f t="shared" si="12"/>
        <v>24.8</v>
      </c>
      <c r="DP6" s="21">
        <f t="shared" si="12"/>
        <v>28.12</v>
      </c>
      <c r="DQ6" s="21">
        <f t="shared" si="12"/>
        <v>28.79</v>
      </c>
      <c r="DR6" s="21">
        <f t="shared" si="12"/>
        <v>30.5</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【0.08】</v>
      </c>
      <c r="EE6" s="20">
        <f>IF(EE7="",NA(),EE7)</f>
        <v>0</v>
      </c>
      <c r="EF6" s="20">
        <f t="shared" ref="EF6:EN6" si="14">IF(EF7="",NA(),EF7)</f>
        <v>0</v>
      </c>
      <c r="EG6" s="20">
        <f t="shared" si="14"/>
        <v>0</v>
      </c>
      <c r="EH6" s="20">
        <f t="shared" si="14"/>
        <v>0</v>
      </c>
      <c r="EI6" s="20">
        <f t="shared" si="14"/>
        <v>0</v>
      </c>
      <c r="EJ6" s="21">
        <f t="shared" si="14"/>
        <v>0.02</v>
      </c>
      <c r="EK6" s="21">
        <f t="shared" si="14"/>
        <v>0.02</v>
      </c>
      <c r="EL6" s="21">
        <f t="shared" si="14"/>
        <v>0.01</v>
      </c>
      <c r="EM6" s="21">
        <f t="shared" si="14"/>
        <v>0.01</v>
      </c>
      <c r="EN6" s="21">
        <f t="shared" si="14"/>
        <v>0.02</v>
      </c>
      <c r="EO6" s="20" t="str">
        <f>IF(EO7="","",IF(EO7="-","【-】","【"&amp;SUBSTITUTE(TEXT(EO7,"#,##0.00"),"-","△")&amp;"】"))</f>
        <v>【0.02】</v>
      </c>
    </row>
    <row r="7" spans="1:148" s="22" customFormat="1" x14ac:dyDescent="0.15">
      <c r="A7" s="14"/>
      <c r="B7" s="23">
        <v>2023</v>
      </c>
      <c r="C7" s="23">
        <v>23612</v>
      </c>
      <c r="D7" s="23">
        <v>46</v>
      </c>
      <c r="E7" s="23">
        <v>17</v>
      </c>
      <c r="F7" s="23">
        <v>5</v>
      </c>
      <c r="G7" s="23">
        <v>0</v>
      </c>
      <c r="H7" s="23" t="s">
        <v>96</v>
      </c>
      <c r="I7" s="23" t="s">
        <v>97</v>
      </c>
      <c r="J7" s="23" t="s">
        <v>98</v>
      </c>
      <c r="K7" s="23" t="s">
        <v>99</v>
      </c>
      <c r="L7" s="23" t="s">
        <v>100</v>
      </c>
      <c r="M7" s="23" t="s">
        <v>101</v>
      </c>
      <c r="N7" s="24" t="s">
        <v>102</v>
      </c>
      <c r="O7" s="24">
        <v>58.06</v>
      </c>
      <c r="P7" s="24">
        <v>48.47</v>
      </c>
      <c r="Q7" s="24">
        <v>93.93</v>
      </c>
      <c r="R7" s="24">
        <v>3626</v>
      </c>
      <c r="S7" s="24">
        <v>14422</v>
      </c>
      <c r="T7" s="24">
        <v>37.29</v>
      </c>
      <c r="U7" s="24">
        <v>386.75</v>
      </c>
      <c r="V7" s="24">
        <v>6953</v>
      </c>
      <c r="W7" s="24">
        <v>3.35</v>
      </c>
      <c r="X7" s="24">
        <v>2075.52</v>
      </c>
      <c r="Y7" s="24">
        <v>105.35</v>
      </c>
      <c r="Z7" s="24">
        <v>104.75</v>
      </c>
      <c r="AA7" s="24">
        <v>104.91</v>
      </c>
      <c r="AB7" s="24">
        <v>103.93</v>
      </c>
      <c r="AC7" s="24">
        <v>110.07</v>
      </c>
      <c r="AD7" s="24">
        <v>101.91</v>
      </c>
      <c r="AE7" s="24">
        <v>103.09</v>
      </c>
      <c r="AF7" s="24">
        <v>102.11</v>
      </c>
      <c r="AG7" s="24">
        <v>101.91</v>
      </c>
      <c r="AH7" s="24">
        <v>103.07</v>
      </c>
      <c r="AI7" s="24">
        <v>104.44</v>
      </c>
      <c r="AJ7" s="24">
        <v>190.14</v>
      </c>
      <c r="AK7" s="24">
        <v>173.91</v>
      </c>
      <c r="AL7" s="24">
        <v>159.55000000000001</v>
      </c>
      <c r="AM7" s="24">
        <v>155.41999999999999</v>
      </c>
      <c r="AN7" s="24">
        <v>127.7</v>
      </c>
      <c r="AO7" s="24">
        <v>127.98</v>
      </c>
      <c r="AP7" s="24">
        <v>101.24</v>
      </c>
      <c r="AQ7" s="24">
        <v>124.9</v>
      </c>
      <c r="AR7" s="24">
        <v>124.8</v>
      </c>
      <c r="AS7" s="24">
        <v>120.64</v>
      </c>
      <c r="AT7" s="24">
        <v>124.06</v>
      </c>
      <c r="AU7" s="24">
        <v>30.94</v>
      </c>
      <c r="AV7" s="24">
        <v>30.26</v>
      </c>
      <c r="AW7" s="24">
        <v>32.83</v>
      </c>
      <c r="AX7" s="24">
        <v>33.75</v>
      </c>
      <c r="AY7" s="24">
        <v>38.76</v>
      </c>
      <c r="AZ7" s="24">
        <v>44.14</v>
      </c>
      <c r="BA7" s="24">
        <v>37.24</v>
      </c>
      <c r="BB7" s="24">
        <v>33.58</v>
      </c>
      <c r="BC7" s="24">
        <v>35.42</v>
      </c>
      <c r="BD7" s="24">
        <v>39.82</v>
      </c>
      <c r="BE7" s="24">
        <v>42.02</v>
      </c>
      <c r="BF7" s="24">
        <v>145.54</v>
      </c>
      <c r="BG7" s="24">
        <v>101.28</v>
      </c>
      <c r="BH7" s="24">
        <v>221.06</v>
      </c>
      <c r="BI7" s="24">
        <v>51.51</v>
      </c>
      <c r="BJ7" s="24">
        <v>48.92</v>
      </c>
      <c r="BK7" s="24">
        <v>654.71</v>
      </c>
      <c r="BL7" s="24">
        <v>783.8</v>
      </c>
      <c r="BM7" s="24">
        <v>778.81</v>
      </c>
      <c r="BN7" s="24">
        <v>718.49</v>
      </c>
      <c r="BO7" s="24">
        <v>743.31</v>
      </c>
      <c r="BP7" s="24">
        <v>785.1</v>
      </c>
      <c r="BQ7" s="24">
        <v>100</v>
      </c>
      <c r="BR7" s="24">
        <v>100</v>
      </c>
      <c r="BS7" s="24">
        <v>100</v>
      </c>
      <c r="BT7" s="24">
        <v>84.52</v>
      </c>
      <c r="BU7" s="24">
        <v>89.57</v>
      </c>
      <c r="BV7" s="24">
        <v>65.37</v>
      </c>
      <c r="BW7" s="24">
        <v>68.11</v>
      </c>
      <c r="BX7" s="24">
        <v>67.23</v>
      </c>
      <c r="BY7" s="24">
        <v>61.82</v>
      </c>
      <c r="BZ7" s="24">
        <v>61.15</v>
      </c>
      <c r="CA7" s="24">
        <v>56.93</v>
      </c>
      <c r="CB7" s="24">
        <v>192.27</v>
      </c>
      <c r="CC7" s="24">
        <v>191.6</v>
      </c>
      <c r="CD7" s="24">
        <v>191.76</v>
      </c>
      <c r="CE7" s="24">
        <v>226.85</v>
      </c>
      <c r="CF7" s="24">
        <v>215.25</v>
      </c>
      <c r="CG7" s="24">
        <v>228.99</v>
      </c>
      <c r="CH7" s="24">
        <v>222.41</v>
      </c>
      <c r="CI7" s="24">
        <v>228.21</v>
      </c>
      <c r="CJ7" s="24">
        <v>246.9</v>
      </c>
      <c r="CK7" s="24">
        <v>250.43</v>
      </c>
      <c r="CL7" s="24">
        <v>271.14999999999998</v>
      </c>
      <c r="CM7" s="24">
        <v>35.4</v>
      </c>
      <c r="CN7" s="24">
        <v>39.630000000000003</v>
      </c>
      <c r="CO7" s="24">
        <v>38.799999999999997</v>
      </c>
      <c r="CP7" s="24">
        <v>40.58</v>
      </c>
      <c r="CQ7" s="24">
        <v>40.11</v>
      </c>
      <c r="CR7" s="24">
        <v>54.06</v>
      </c>
      <c r="CS7" s="24">
        <v>55.26</v>
      </c>
      <c r="CT7" s="24">
        <v>54.54</v>
      </c>
      <c r="CU7" s="24">
        <v>52.9</v>
      </c>
      <c r="CV7" s="24">
        <v>52.63</v>
      </c>
      <c r="CW7" s="24">
        <v>49.87</v>
      </c>
      <c r="CX7" s="24">
        <v>75.28</v>
      </c>
      <c r="CY7" s="24">
        <v>75.58</v>
      </c>
      <c r="CZ7" s="24">
        <v>76.88</v>
      </c>
      <c r="DA7" s="24">
        <v>77.36</v>
      </c>
      <c r="DB7" s="24">
        <v>79.03</v>
      </c>
      <c r="DC7" s="24">
        <v>90.11</v>
      </c>
      <c r="DD7" s="24">
        <v>90.52</v>
      </c>
      <c r="DE7" s="24">
        <v>90.3</v>
      </c>
      <c r="DF7" s="24">
        <v>90.3</v>
      </c>
      <c r="DG7" s="24">
        <v>90.32</v>
      </c>
      <c r="DH7" s="24">
        <v>87.54</v>
      </c>
      <c r="DI7" s="24">
        <v>46.1</v>
      </c>
      <c r="DJ7" s="24">
        <v>47.9</v>
      </c>
      <c r="DK7" s="24">
        <v>49.55</v>
      </c>
      <c r="DL7" s="24">
        <v>51.28</v>
      </c>
      <c r="DM7" s="24">
        <v>52.9</v>
      </c>
      <c r="DN7" s="24">
        <v>28.19</v>
      </c>
      <c r="DO7" s="24">
        <v>24.8</v>
      </c>
      <c r="DP7" s="24">
        <v>28.12</v>
      </c>
      <c r="DQ7" s="24">
        <v>28.79</v>
      </c>
      <c r="DR7" s="24">
        <v>30.5</v>
      </c>
      <c r="DS7" s="24">
        <v>28.42</v>
      </c>
      <c r="DT7" s="24">
        <v>0</v>
      </c>
      <c r="DU7" s="24">
        <v>0</v>
      </c>
      <c r="DV7" s="24">
        <v>0</v>
      </c>
      <c r="DW7" s="24">
        <v>0</v>
      </c>
      <c r="DX7" s="24">
        <v>0</v>
      </c>
      <c r="DY7" s="24">
        <v>0</v>
      </c>
      <c r="DZ7" s="24">
        <v>0</v>
      </c>
      <c r="EA7" s="24">
        <v>0</v>
      </c>
      <c r="EB7" s="24">
        <v>0</v>
      </c>
      <c r="EC7" s="24">
        <v>0</v>
      </c>
      <c r="ED7" s="24">
        <v>0.08</v>
      </c>
      <c r="EE7" s="24">
        <v>0</v>
      </c>
      <c r="EF7" s="24">
        <v>0</v>
      </c>
      <c r="EG7" s="24">
        <v>0</v>
      </c>
      <c r="EH7" s="24">
        <v>0</v>
      </c>
      <c r="EI7" s="24">
        <v>0</v>
      </c>
      <c r="EJ7" s="24">
        <v>0.02</v>
      </c>
      <c r="EK7" s="24">
        <v>0.02</v>
      </c>
      <c r="EL7" s="24">
        <v>0.01</v>
      </c>
      <c r="EM7" s="24">
        <v>0.01</v>
      </c>
      <c r="EN7" s="24">
        <v>0.02</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2025-02-18T05:12:57Z</cp:lastPrinted>
  <dcterms:created xsi:type="dcterms:W3CDTF">2025-01-24T07:15:09Z</dcterms:created>
  <dcterms:modified xsi:type="dcterms:W3CDTF">2025-02-18T05:12:58Z</dcterms:modified>
  <cp:category/>
</cp:coreProperties>
</file>