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17 下水\17_西目屋村（澤田）修正依頼中\02_修正依頼\02_村から\"/>
    </mc:Choice>
  </mc:AlternateContent>
  <xr:revisionPtr revIDLastSave="0" documentId="13_ncr:1_{E94BB3DF-1A9E-41D3-B4AE-5209FCAC4C31}" xr6:coauthVersionLast="47" xr6:coauthVersionMax="47" xr10:uidLastSave="{00000000-0000-0000-0000-000000000000}"/>
  <workbookProtection workbookAlgorithmName="SHA-512" workbookHashValue="zLFbpDSdARSK38uzCuwogM4GwHue3oIDh3Aqlh9r4Dv5LN4cfmjwiYe8CDSqF/wCpIl7miFtrHqQQq4Ait5XRw==" workbookSaltValue="7A1MFlD/6nksIDN0AjT0l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<sst xmlns="http://schemas.openxmlformats.org/spreadsheetml/2006/main" count="236" uniqueCount="121">
  <si>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</si>
  <si>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</si>
  <si>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</si>
  <si>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</si>
  <si>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</si>
  <si>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</si>
  <si>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</si>
  <si>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</si>
  <si>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</si>
  <si>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</si>
  <si>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</si>
  <si>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</si>
  <si>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</si>
  <si>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</si>
  <si>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</si>
  <si>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</si>
  <si>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</si>
  <si>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</si>
  <si>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</si>
  <si>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</si>
  <si>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</si>
  <si>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</si>
  <si>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</si>
  <si>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</si>
  <si>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</si>
  <si>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</si>
  <si>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</si>
  <si>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</si>
  <si>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</si>
  <si>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</si>
  <si>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</si>
  <si>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</si>
  <si>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</si>
  <si>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</si>
  <si>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</si>
  <si>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</si>
  <si>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</si>
  <si>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</si>
  <si>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</si>
  <si>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</si>
  <si>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</si>
  <si>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</si>
  <si>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</si>
  <si>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</si>
  <si>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</si>
  <si>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</si>
  <si>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</si>
  <si>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</si>
  <si>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</si>
  <si>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</si>
  <si>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</si>
  <si>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</si>
  <si>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</si>
  <si>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</si>
  <si>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</si>
  <si>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</si>
  <si>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</si>
  <si>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</si>
  <si>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</si>
  <si>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</si>
  <si>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</si>
  <si>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</si>
  <si>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</si>
  <si>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</si>
  <si>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</si>
  <si>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</si>
  <si>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</si>
  <si>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</si>
  <si>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</si>
  <si>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</si>
  <si>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</si>
  <si>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</si>
  <si>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</si>
  <si>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</si>
  <si>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</si>
  <si>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</si>
  <si>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</si>
  <si>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</si>
  <si>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</si>
  <si>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</si>
  <si>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</si>
  <si>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</si>
  <si>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</si>
  <si>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</si>
  <si>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</si>
  <si>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</si>
  <si>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</si>
  <si>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</si>
  <si>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</si>
  <si>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</si>
  <si>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</si>
  <si>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</si>
  <si>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</si>
  <si>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</si>
  <si>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</si>
  <si>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</si>
  <si>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</si>
  <si>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</si>
  <si>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</si>
  <si>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</si>
  <si>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</si>
  <si>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</si>
  <si>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</si>
  <si>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</si>
  <si>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</si>
  <si>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</si>
  <si>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</si>
  <si>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</si>
  <si>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</si>
  <si>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</si>
  <si>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</si>
  <si>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</si>
  <si>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</si>
  <si>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</si>
  <si>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</si>
  <si>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</si>
  <si>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</si>
  <si>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</si>
  <si>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現在、村内に所在する農業集落排水施設５施設のうち供用開始後２０年を超す施設は３施設となっており、機械・電気設備は故障発生時に修繕、取替を行っている。
　令和２年度に策定された最適整備構想を元に、経営改善計画の見直しを令和５年度に行い、計画的な更新作業を進めていく。</t>
    <phoneticPr fontId="4"/>
  </si>
  <si>
    <t>　人口減少による利用率の減少が著しいため、それに見合った施設運営が必要と考えられることから、施設利用率を考慮した投資行動と適切な料金収入の確保に向けた使用料金の改定について、次年度に検討を行う。
　また、経常経費についてもコスト削減意識を高く持ち、経費削減に向けた取組業務委託の見直し等を引き続き行うとともに、県が主体となって検討が進められている汚水処理施設広域化・共同化計画をベースとし、他自治体の処理施設との統廃合及び各種業務の共同化等について検討を進める必要がある。</t>
    <rPh sb="87" eb="90">
      <t>ジネンド</t>
    </rPh>
    <rPh sb="91" eb="93">
      <t>ケントウ</t>
    </rPh>
    <rPh sb="94" eb="95">
      <t>オコナ</t>
    </rPh>
    <phoneticPr fontId="4"/>
  </si>
  <si>
    <t>　①収益的収支比率が増となっているが、主に令和6年度から地方公営企業法適用に係る委託料に対する公営企業会計適用債の増によるものである。
　⑤料金回収率はエネルギー・食料品等物価の高騰に伴う収入減対策として基本使用料の減免を行っているが、納付遅れがあることから減少となった。また、経年に伴う施設や管路の修繕等が増となっていることから、次年度に料金改定について検討を行う。
　⑥汚水処理原価は、経営改善計画改定等委託料の増加に伴い増となっている。
　⑦施設利用率および⑧水洗化率については変動幅が小さく、ほぼ昨年度と同様である。</t>
    <rPh sb="19" eb="20">
      <t>オモ</t>
    </rPh>
    <rPh sb="21" eb="23">
      <t>レイワ</t>
    </rPh>
    <rPh sb="24" eb="25">
      <t>ネン</t>
    </rPh>
    <rPh sb="25" eb="26">
      <t>ド</t>
    </rPh>
    <rPh sb="28" eb="30">
      <t>チホウ</t>
    </rPh>
    <rPh sb="30" eb="32">
      <t>コウエイ</t>
    </rPh>
    <rPh sb="32" eb="34">
      <t>キギョウ</t>
    </rPh>
    <rPh sb="34" eb="35">
      <t>ホウ</t>
    </rPh>
    <rPh sb="35" eb="37">
      <t>テキヨウ</t>
    </rPh>
    <rPh sb="38" eb="39">
      <t>カカ</t>
    </rPh>
    <rPh sb="40" eb="43">
      <t>イタクリョウ</t>
    </rPh>
    <rPh sb="44" eb="45">
      <t>タイ</t>
    </rPh>
    <rPh sb="47" eb="49">
      <t>コウエイ</t>
    </rPh>
    <rPh sb="49" eb="51">
      <t>キギョウ</t>
    </rPh>
    <rPh sb="51" eb="53">
      <t>カイケイ</t>
    </rPh>
    <rPh sb="53" eb="55">
      <t>テキヨウ</t>
    </rPh>
    <rPh sb="55" eb="56">
      <t>サイ</t>
    </rPh>
    <rPh sb="57" eb="58">
      <t>ゾウ</t>
    </rPh>
    <rPh sb="187" eb="189">
      <t>オスイ</t>
    </rPh>
    <rPh sb="189" eb="191">
      <t>ショリ</t>
    </rPh>
    <rPh sb="191" eb="193">
      <t>ゲンカ</t>
    </rPh>
    <rPh sb="195" eb="197">
      <t>ケイエイ</t>
    </rPh>
    <rPh sb="197" eb="199">
      <t>カイゼン</t>
    </rPh>
    <rPh sb="199" eb="201">
      <t>ケイカク</t>
    </rPh>
    <rPh sb="201" eb="203">
      <t>カイテイ</t>
    </rPh>
    <rPh sb="203" eb="204">
      <t>ナド</t>
    </rPh>
    <rPh sb="204" eb="207">
      <t>イタクリョウ</t>
    </rPh>
    <rPh sb="208" eb="210">
      <t>ゾウカ</t>
    </rPh>
    <rPh sb="211" eb="212">
      <t>トモナ</t>
    </rPh>
    <rPh sb="213" eb="214">
      <t>ゾウ</t>
    </rPh>
    <rPh sb="224" eb="226">
      <t>シセツ</t>
    </rPh>
    <rPh sb="226" eb="229">
      <t>リヨウリツ</t>
    </rPh>
    <rPh sb="233" eb="236">
      <t>スイセンカ</t>
    </rPh>
    <rPh sb="236" eb="237">
      <t>リツ</t>
    </rPh>
    <rPh sb="242" eb="244">
      <t>ヘンドウ</t>
    </rPh>
    <rPh sb="244" eb="245">
      <t>ハバ</t>
    </rPh>
    <rPh sb="246" eb="247">
      <t>チイ</t>
    </rPh>
    <rPh sb="252" eb="255">
      <t>サクネンド</t>
    </rPh>
    <rPh sb="256" eb="258">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</si>
</sst>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C-4771-8AC5-F46C8F3F4F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521C-4771-8AC5-F46C8F3F4F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54.38</c:v>
                </c:pt>
                <c:pt idx="1">
                  <c:v>56.1</c:v>
                </c:pt>
                <c:pt idx="2">
                  <c:v>51.42</c:v>
                </c:pt>
                <c:pt idx="3">
                  <c:v>51.42</c:v>
                </c:pt>
                <c:pt idx="4">
                  <c:v>51.42</c:v>
                </c:pt>
              </c:numCache>
            </c:numRef>
          </c:val>
          <c:extLst>
            <c:ext xmlns:c16="http://schemas.microsoft.com/office/drawing/2014/chart" uri="{C3380CC4-5D6E-409C-BE32-E72D297353CC}">
              <c16:uniqueId val="{00000000-A1BC-4F20-B3BC-9F4BCC37BC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1BC-4F20-B3BC-9F4BCC37BC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77.84</c:v>
                </c:pt>
                <c:pt idx="1">
                  <c:v>78.66</c:v>
                </c:pt>
                <c:pt idx="2">
                  <c:v>79.52</c:v>
                </c:pt>
                <c:pt idx="3">
                  <c:v>79.13</c:v>
                </c:pt>
                <c:pt idx="4">
                  <c:v>79.53</c:v>
                </c:pt>
              </c:numCache>
            </c:numRef>
          </c:val>
          <c:extLst>
            <c:ext xmlns:c16="http://schemas.microsoft.com/office/drawing/2014/chart" uri="{C3380CC4-5D6E-409C-BE32-E72D297353CC}">
              <c16:uniqueId val="{00000000-5FE5-440F-9BAD-6CD9B7F65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FE5-440F-9BAD-6CD9B7F65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89.64</c:v>
                </c:pt>
                <c:pt idx="1">
                  <c:v>81.5</c:v>
                </c:pt>
                <c:pt idx="2">
                  <c:v>87.12</c:v>
                </c:pt>
                <c:pt idx="3">
                  <c:v>83.37</c:v>
                </c:pt>
                <c:pt idx="4">
                  <c:v>133.02000000000001</c:v>
                </c:pt>
              </c:numCache>
            </c:numRef>
          </c:val>
          <c:extLst>
            <c:ext xmlns:c16="http://schemas.microsoft.com/office/drawing/2014/chart" uri="{C3380CC4-5D6E-409C-BE32-E72D297353CC}">
              <c16:uniqueId val="{00000000-B53D-4F0A-A370-E0EE7297AF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D-4F0A-A370-E0EE7297AF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E-4412-9C07-7F75B4912D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E-4412-9C07-7F75B4912D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B1-43CE-BCDB-54EAF77404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B1-43CE-BCDB-54EAF77404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2-4C5C-ACA6-6CAE45C844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2-4C5C-ACA6-6CAE45C844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1-4D27-9602-014524FE9C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1-4D27-9602-014524FE9C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C-4071-975E-F89E8B70A3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39BC-4071-975E-F89E8B70A3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80.849999999999994</c:v>
                </c:pt>
                <c:pt idx="1">
                  <c:v>58.17</c:v>
                </c:pt>
                <c:pt idx="2">
                  <c:v>62.24</c:v>
                </c:pt>
                <c:pt idx="3">
                  <c:v>54.38</c:v>
                </c:pt>
                <c:pt idx="4">
                  <c:v>43.43</c:v>
                </c:pt>
              </c:numCache>
            </c:numRef>
          </c:val>
          <c:extLst>
            <c:ext xmlns:c16="http://schemas.microsoft.com/office/drawing/2014/chart" uri="{C3380CC4-5D6E-409C-BE32-E72D297353CC}">
              <c16:uniqueId val="{00000000-4F76-417B-9164-6D31C8A340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4F76-417B-9164-6D31C8A340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169.37</c:v>
                </c:pt>
                <c:pt idx="1">
                  <c:v>203.72</c:v>
                </c:pt>
                <c:pt idx="2">
                  <c:v>190.23</c:v>
                </c:pt>
                <c:pt idx="3">
                  <c:v>186.26</c:v>
                </c:pt>
                <c:pt idx="4">
                  <c:v>217.08</c:v>
                </c:pt>
              </c:numCache>
            </c:numRef>
          </c:val>
          <c:extLst>
            <c:ext xmlns:c16="http://schemas.microsoft.com/office/drawing/2014/chart" uri="{C3380CC4-5D6E-409C-BE32-E72D297353CC}">
              <c16:uniqueId val="{00000000-631A-466B-BA00-D16BA516B7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631A-466B-BA00-D16BA516B7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5" zoomScaleNormal="100" workbookViewId="0">
      <selection activeCell="BL16" sqref="BL16:BZ44"/>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西目屋村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1242</v>
      </c>
      <c r="AM8" s="41"/>
      <c r="AN8" s="41"/>
      <c r="AO8" s="41"/>
      <c r="AP8" s="41"/>
      <c r="AQ8" s="41"/>
      <c r="AR8" s="41"/>
      <c r="AS8" s="41"/>
      <c r="AT8" s="34">
        <f>データ!T6</f>
        <v>246.02</v>
      </c>
      <c r="AU8" s="34"/>
      <c r="AV8" s="34"/>
      <c r="AW8" s="34"/>
      <c r="AX8" s="34"/>
      <c r="AY8" s="34"/>
      <c r="AZ8" s="34"/>
      <c r="BA8" s="34"/>
      <c r="BB8" s="34">
        <f>データ!U6</f>
        <v>5.05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100</v>
      </c>
      <c r="Q10" s="34"/>
      <c r="R10" s="34"/>
      <c r="S10" s="34"/>
      <c r="T10" s="34"/>
      <c r="U10" s="34"/>
      <c r="V10" s="34"/>
      <c r="W10" s="34">
        <f>データ!Q6</f>
        <v>69.650000000000006</v>
      </c>
      <c r="X10" s="34"/>
      <c r="Y10" s="34"/>
      <c r="Z10" s="34"/>
      <c r="AA10" s="34"/>
      <c r="AB10" s="34"/>
      <c r="AC10" s="34"/>
      <c r="AD10" s="41">
        <f>データ!R6</f>
        <v>2200</v>
      </c>
      <c r="AE10" s="41"/>
      <c r="AF10" s="41"/>
      <c r="AG10" s="41"/>
      <c r="AH10" s="41"/>
      <c r="AI10" s="41"/>
      <c r="AJ10" s="41"/>
      <c r="AK10" s="2"/>
      <c r="AL10" s="41">
        <f>データ!V6</f>
        <v>1236</v>
      </c>
      <c r="AM10" s="41"/>
      <c r="AN10" s="41"/>
      <c r="AO10" s="41"/>
      <c r="AP10" s="41"/>
      <c r="AQ10" s="41"/>
      <c r="AR10" s="41"/>
      <c r="AS10" s="41"/>
      <c r="AT10" s="34">
        <f>データ!W6</f>
        <v>1.1499999999999999</v>
      </c>
      <c r="AU10" s="34"/>
      <c r="AV10" s="34"/>
      <c r="AW10" s="34"/>
      <c r="AX10" s="34"/>
      <c r="AY10" s="34"/>
      <c r="AZ10" s="34"/>
      <c r="BA10" s="34"/>
      <c r="BB10" s="34">
        <f>データ!X6</f>
        <v>1074.78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120</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Zqqb6K4MzgVLeEJqsXoB/nG+mPBXDTUwGUVw+DB4WPCAcFYRkBuAHuohktRnX7gVd+YYp/VFby/b2vm9z7wbg==" saltValue="UwTA5YucgkBoVD8throc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23434</v>
      </c>
      <c r="D6" s="19">
        <f t="shared" si="3"/>
        <v>47</v>
      </c>
      <c r="E6" s="19">
        <f t="shared" si="3"/>
        <v>17</v>
      </c>
      <c r="F6" s="19">
        <f t="shared" si="3"/>
        <v>5</v>
      </c>
      <c r="G6" s="19">
        <f t="shared" si="3"/>
        <v>0</v>
      </c>
      <c r="H6" s="19" t="str">
        <f t="shared" si="3"/>
        <v>青森県　西目屋村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100</v>
      </c>
      <c r="Q6" s="20">
        <f t="shared" si="3"/>
        <v>69.650000000000006</v>
      </c>
      <c r="R6" s="20">
        <f t="shared" si="3"/>
        <v>2200</v>
      </c>
      <c r="S6" s="20">
        <f t="shared" si="3"/>
        <v>1242</v>
      </c>
      <c r="T6" s="20">
        <f t="shared" si="3"/>
        <v>246.02</v>
      </c>
      <c r="U6" s="20">
        <f t="shared" si="3"/>
        <v>5.05</v>
      </c>
      <c r="V6" s="20">
        <f t="shared" si="3"/>
        <v>1236</v>
      </c>
      <c r="W6" s="20">
        <f t="shared" si="3"/>
        <v>1.1499999999999999</v>
      </c>
      <c r="X6" s="20">
        <f t="shared" si="3"/>
        <v>1074.78</v>
      </c>
      <c r="Y6" s="21">
        <f>IF(Y7="",NA(),Y7)</f>
        <v>89.64</v>
      </c>
      <c r="Z6" s="21">
        <f t="shared" ref="Z6:AH6" si="4">IF(Z7="",NA(),Z7)</f>
        <v>81.5</v>
      </c>
      <c r="AA6" s="21">
        <f t="shared" si="4"/>
        <v>87.12</v>
      </c>
      <c r="AB6" s="21">
        <f t="shared" si="4"/>
        <v>83.37</v>
      </c>
      <c r="AC6" s="21">
        <f t="shared" si="4"/>
        <v>133.02000000000001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80.849999999999994</v>
      </c>
      <c r="BR6" s="21">
        <f t="shared" ref="BR6:BZ6" si="8">IF(BR7="",NA(),BR7)</f>
        <v>58.17</v>
      </c>
      <c r="BS6" s="21">
        <f t="shared" si="8"/>
        <v>62.24</v>
      </c>
      <c r="BT6" s="21">
        <f t="shared" si="8"/>
        <v>54.38</v>
      </c>
      <c r="BU6" s="21">
        <f t="shared" si="8"/>
        <v>43.43</v>
      </c>
      <c r="BV6" s="21">
        <f t="shared" si="8"/>
        <v>65.37</v>
      </c>
      <c r="BW6" s="21">
        <f t="shared" si="8"/>
        <v>68.11</v>
      </c>
      <c r="BX6" s="21">
        <f t="shared" si="8"/>
        <v>67.23</v>
      </c>
      <c r="BY6" s="21">
        <f t="shared" si="8"/>
        <v>61.82</v>
      </c>
      <c r="BZ6" s="21">
        <f t="shared" si="8"/>
        <v>61.15</v>
      </c>
      <c r="CA6" s="20" t="str">
        <f>IF(CA7="","",IF(CA7="-","【-】","【"&amp;SUBSTITUTE(TEXT(CA7,"#,##0.00"),"-","△")&amp;"】"))</f>
        <v>【56.93】</v>
      </c>
      <c r="CB6" s="21">
        <f>IF(CB7="",NA(),CB7)</f>
        <v>169.37</v>
      </c>
      <c r="CC6" s="21">
        <f t="shared" ref="CC6:CK6" si="9">IF(CC7="",NA(),CC7)</f>
        <v>203.72</v>
      </c>
      <c r="CD6" s="21">
        <f t="shared" si="9"/>
        <v>190.23</v>
      </c>
      <c r="CE6" s="21">
        <f t="shared" si="9"/>
        <v>186.26</v>
      </c>
      <c r="CF6" s="21">
        <f t="shared" si="9"/>
        <v>217.08</v>
      </c>
      <c r="CG6" s="21">
        <f t="shared" si="9"/>
        <v>228.99</v>
      </c>
      <c r="CH6" s="21">
        <f t="shared" si="9"/>
        <v>222.41</v>
      </c>
      <c r="CI6" s="21">
        <f t="shared" si="9"/>
        <v>228.21</v>
      </c>
      <c r="CJ6" s="21">
        <f t="shared" si="9"/>
        <v>246.9</v>
      </c>
      <c r="CK6" s="21">
        <f t="shared" si="9"/>
        <v>250.43</v>
      </c>
      <c r="CL6" s="20" t="str">
        <f>IF(CL7="","",IF(CL7="-","【-】","【"&amp;SUBSTITUTE(TEXT(CL7,"#,##0.00"),"-","△")&amp;"】"))</f>
        <v>【271.15】</v>
      </c>
      <c r="CM6" s="21">
        <f>IF(CM7="",NA(),CM7)</f>
        <v>54.38</v>
      </c>
      <c r="CN6" s="21">
        <f t="shared" ref="CN6:CV6" si="10">IF(CN7="",NA(),CN7)</f>
        <v>56.1</v>
      </c>
      <c r="CO6" s="21">
        <f t="shared" si="10"/>
        <v>51.42</v>
      </c>
      <c r="CP6" s="21">
        <f t="shared" si="10"/>
        <v>51.42</v>
      </c>
      <c r="CQ6" s="21">
        <f t="shared" si="10"/>
        <v>51.42</v>
      </c>
      <c r="CR6" s="21">
        <f t="shared" si="10"/>
        <v>54.06</v>
      </c>
      <c r="CS6" s="21">
        <f t="shared" si="10"/>
        <v>55.26</v>
      </c>
      <c r="CT6" s="21">
        <f t="shared" si="10"/>
        <v>54.54</v>
      </c>
      <c r="CU6" s="21">
        <f t="shared" si="10"/>
        <v>52.9</v>
      </c>
      <c r="CV6" s="21">
        <f t="shared" si="10"/>
        <v>52.63</v>
      </c>
      <c r="CW6" s="20" t="str">
        <f>IF(CW7="","",IF(CW7="-","【-】","【"&amp;SUBSTITUTE(TEXT(CW7,"#,##0.00"),"-","△")&amp;"】"))</f>
        <v>【49.87】</v>
      </c>
      <c r="CX6" s="21">
        <f>IF(CX7="",NA(),CX7)</f>
        <v>77.84</v>
      </c>
      <c r="CY6" s="21">
        <f t="shared" ref="CY6:DG6" si="11">IF(CY7="",NA(),CY7)</f>
        <v>78.66</v>
      </c>
      <c r="CZ6" s="21">
        <f t="shared" si="11"/>
        <v>79.52</v>
      </c>
      <c r="DA6" s="21">
        <f t="shared" si="11"/>
        <v>79.13</v>
      </c>
      <c r="DB6" s="21">
        <f t="shared" si="11"/>
        <v>79.53</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23434</v>
      </c>
      <c r="D7" s="23">
        <v>47</v>
      </c>
      <c r="E7" s="23">
        <v>17</v>
      </c>
      <c r="F7" s="23">
        <v>5</v>
      </c>
      <c r="G7" s="23">
        <v>0</v>
      </c>
      <c r="H7" s="23" t="s">
        <v>98</v>
      </c>
      <c r="I7" s="23" t="s">
        <v>99</v>
      </c>
      <c r="J7" s="23" t="s">
        <v>100</v>
      </c>
      <c r="K7" s="23" t="s">
        <v>101</v>
      </c>
      <c r="L7" s="23" t="s">
        <v>102</v>
      </c>
      <c r="M7" s="23" t="s">
        <v>103</v>
      </c>
      <c r="N7" s="24" t="s">
        <v>104</v>
      </c>
      <c r="O7" s="24" t="s">
        <v>105</v>
      </c>
      <c r="P7" s="24">
        <v>100</v>
      </c>
      <c r="Q7" s="24">
        <v>69.650000000000006</v>
      </c>
      <c r="R7" s="24">
        <v>2200</v>
      </c>
      <c r="S7" s="24">
        <v>1242</v>
      </c>
      <c r="T7" s="24">
        <v>246.02</v>
      </c>
      <c r="U7" s="24">
        <v>5.05</v>
      </c>
      <c r="V7" s="24">
        <v>1236</v>
      </c>
      <c r="W7" s="24">
        <v>1.1499999999999999</v>
      </c>
      <c r="X7" s="24">
        <v>1074.78</v>
      </c>
      <c r="Y7" s="24">
        <v>89.64</v>
      </c>
      <c r="Z7" s="24">
        <v>81.5</v>
      </c>
      <c r="AA7" s="24">
        <v>87.12</v>
      </c>
      <c r="AB7" s="24">
        <v>83.37</v>
      </c>
      <c r="AC7" s="24">
        <v>133.02000000000001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80.849999999999994</v>
      </c>
      <c r="BR7" s="24">
        <v>58.17</v>
      </c>
      <c r="BS7" s="24">
        <v>62.24</v>
      </c>
      <c r="BT7" s="24">
        <v>54.38</v>
      </c>
      <c r="BU7" s="24">
        <v>43.43</v>
      </c>
      <c r="BV7" s="24">
        <v>65.37</v>
      </c>
      <c r="BW7" s="24">
        <v>68.11</v>
      </c>
      <c r="BX7" s="24">
        <v>67.23</v>
      </c>
      <c r="BY7" s="24">
        <v>61.82</v>
      </c>
      <c r="BZ7" s="24">
        <v>61.15</v>
      </c>
      <c r="CA7" s="24">
        <v>56.93</v>
      </c>
      <c r="CB7" s="24">
        <v>169.37</v>
      </c>
      <c r="CC7" s="24">
        <v>203.72</v>
      </c>
      <c r="CD7" s="24">
        <v>190.23</v>
      </c>
      <c r="CE7" s="24">
        <v>186.26</v>
      </c>
      <c r="CF7" s="24">
        <v>217.08</v>
      </c>
      <c r="CG7" s="24">
        <v>228.99</v>
      </c>
      <c r="CH7" s="24">
        <v>222.41</v>
      </c>
      <c r="CI7" s="24">
        <v>228.21</v>
      </c>
      <c r="CJ7" s="24">
        <v>246.9</v>
      </c>
      <c r="CK7" s="24">
        <v>250.43</v>
      </c>
      <c r="CL7" s="24">
        <v>271.14999999999998</v>
      </c>
      <c r="CM7" s="24">
        <v>54.38</v>
      </c>
      <c r="CN7" s="24">
        <v>56.1</v>
      </c>
      <c r="CO7" s="24">
        <v>51.42</v>
      </c>
      <c r="CP7" s="24">
        <v>51.42</v>
      </c>
      <c r="CQ7" s="24">
        <v>51.42</v>
      </c>
      <c r="CR7" s="24">
        <v>54.06</v>
      </c>
      <c r="CS7" s="24">
        <v>55.26</v>
      </c>
      <c r="CT7" s="24">
        <v>54.54</v>
      </c>
      <c r="CU7" s="24">
        <v>52.9</v>
      </c>
      <c r="CV7" s="24">
        <v>52.63</v>
      </c>
      <c r="CW7" s="24">
        <v>49.87</v>
      </c>
      <c r="CX7" s="24">
        <v>77.84</v>
      </c>
      <c r="CY7" s="24">
        <v>78.66</v>
      </c>
      <c r="CZ7" s="24">
        <v>79.52</v>
      </c>
      <c r="DA7" s="24">
        <v>79.13</v>
      </c>
      <c r="DB7" s="24">
        <v>79.53</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2025-02-04T22:56:39Z</cp:lastPrinted>
  <dcterms:created xsi:type="dcterms:W3CDTF">2025-01-24T07:32:41Z</dcterms:created>
  <dcterms:modified xsi:type="dcterms:W3CDTF">2025-02-17T04:05:23Z</dcterms:modified>
  <cp:category/>
</cp:coreProperties>
</file>