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uto-b\Desktop\令和６年度　産業建設課\※調査、照会もの\市町村課\【追加確認】経営比較分析表(水道事業)の内容について\【照会データ】【追加確認】経営比較分析表(水道事業)の内容について\"/>
    </mc:Choice>
  </mc:AlternateContent>
  <workbookProtection workbookAlgorithmName="SHA-512" workbookHashValue="HeoX9fv9u1IHXJKVkewh8s0Xqt61uO1P5bbCa87wjsJbYrrGTiqWHRSZg6vmyT6jb1SK4TPUdD6FSBm/Sjcf0A==" workbookSaltValue="NIVCkRCrt1q5L6V29LHGJw==" workbookSpinCount="100000" lockStructure="1"/>
  <bookViews>
    <workbookView xWindow="-120" yWindow="-120" windowWidth="29040" windowHeight="15720"/>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BB8" i="4" s="1"/>
  <c r="S6" i="5"/>
  <c r="AT8" i="4" s="1"/>
  <c r="R6" i="5"/>
  <c r="AL8" i="4" s="1"/>
  <c r="Q6" i="5"/>
  <c r="W10" i="4" s="1"/>
  <c r="P6" i="5"/>
  <c r="O6" i="5"/>
  <c r="I10" i="4" s="1"/>
  <c r="N6" i="5"/>
  <c r="B10" i="4" s="1"/>
  <c r="M6" i="5"/>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L10" i="4"/>
  <c r="P10" i="4"/>
  <c r="AD8" i="4"/>
  <c r="W8" i="4"/>
  <c r="P8" i="4"/>
</calcChain>
</file>

<file path=xl/sharedStrings.xml><?xml version="1.0" encoding="utf-8"?>
<sst xmlns="http://schemas.openxmlformats.org/spreadsheetml/2006/main" count="233" uniqueCount="118">
  <si>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</si>
  <si>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</si>
  <si>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</si>
  <si>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</si>
  <si>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</si>
  <si>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</si>
  <si>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</si>
  <si>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</si>
  <si>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</si>
  <si>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</si>
  <si>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</si>
  <si>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</si>
  <si>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</si>
  <si>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</si>
  <si>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</si>
  <si>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</si>
  <si>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</si>
  <si>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</si>
  <si>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</si>
  <si>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</si>
  <si>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</si>
  <si>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</si>
  <si>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</si>
  <si>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</si>
  <si>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</si>
  <si>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</si>
  <si>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</si>
  <si>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</si>
  <si>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</si>
  <si>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</si>
  <si>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</si>
  <si>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</si>
  <si>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</si>
  <si>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</si>
  <si>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</si>
  <si>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</si>
  <si>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</si>
  <si>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</si>
  <si>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</si>
  <si>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</si>
  <si>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</si>
  <si>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</si>
  <si>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</si>
  <si>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</si>
  <si>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</si>
  <si>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</si>
  <si>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</si>
  <si>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</si>
  <si>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</si>
  <si>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</si>
  <si>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</si>
  <si>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</si>
  <si>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</si>
  <si>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</si>
  <si>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</si>
  <si>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</si>
  <si>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</si>
  <si>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</si>
  <si>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</si>
  <si>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</si>
  <si>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</si>
  <si>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</si>
  <si>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</si>
  <si>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</si>
  <si>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</si>
  <si>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</si>
  <si>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</si>
  <si>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</si>
  <si>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</si>
  <si>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</si>
  <si>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</si>
  <si>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</si>
  <si>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</si>
  <si>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</si>
  <si>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</si>
  <si>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</si>
  <si>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</si>
  <si>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</si>
  <si>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</si>
  <si>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</si>
  <si>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</si>
  <si>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</si>
  <si>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</si>
  <si>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</si>
  <si>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</si>
  <si>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</si>
  <si>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</si>
  <si>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</si>
  <si>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</si>
  <si>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</si>
  <si>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</si>
  <si>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</si>
  <si>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</si>
  <si>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</si>
  <si>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</si>
  <si>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</si>
  <si>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</si>
  <si>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今別町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</si>
  <si>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</si>
  <si>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</si>
  <si>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</si>
  <si>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</si>
  <si>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</si>
  <si>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</si>
  <si>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</si>
  <si>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</si>
  <si>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</si>
  <si>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</si>
  <si>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</si>
  <si>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</si>
  <si>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</si>
  <si>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</si>
  <si>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</si>
  <si>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</si>
  <si>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</si>
  <si>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③管路更新については、平成５年度から２０年度にかけて老朽管更新事業により配水管が更新されている。
平成３０年度には広域消防分署新築に伴う管路更新工事が実施されたが、それ以降は更新していない。
経過年数と現状を踏まえ、更新事業を計画に実施する必要があり、建物・電気設備等については継続的に保守管理に努め、耐用年数を経過した設備については更新を行う必要がある。</t>
    <rPh sb="1" eb="3">
      <t>カンロ</t>
    </rPh>
    <rPh sb="3" eb="5">
      <t>コウシン</t>
    </rPh>
    <rPh sb="11" eb="13">
      <t>ヘイセイ</t>
    </rPh>
    <rPh sb="14" eb="16">
      <t>ネンド</t>
    </rPh>
    <rPh sb="20" eb="22">
      <t>ネンド</t>
    </rPh>
    <rPh sb="26" eb="29">
      <t>ロウキュウカン</t>
    </rPh>
    <rPh sb="29" eb="31">
      <t>コウシン</t>
    </rPh>
    <rPh sb="31" eb="33">
      <t>ジギョウ</t>
    </rPh>
    <rPh sb="36" eb="39">
      <t>ハイスイカン</t>
    </rPh>
    <rPh sb="40" eb="42">
      <t>コウシン</t>
    </rPh>
    <rPh sb="49" eb="51">
      <t>ヘイセイ</t>
    </rPh>
    <rPh sb="53" eb="55">
      <t>ネンド</t>
    </rPh>
    <rPh sb="57" eb="59">
      <t>コウイキ</t>
    </rPh>
    <rPh sb="59" eb="61">
      <t>ショウボウ</t>
    </rPh>
    <rPh sb="61" eb="63">
      <t>ブンショ</t>
    </rPh>
    <rPh sb="63" eb="65">
      <t>シンチク</t>
    </rPh>
    <rPh sb="66" eb="67">
      <t>トモナ</t>
    </rPh>
    <rPh sb="68" eb="70">
      <t>カンロ</t>
    </rPh>
    <rPh sb="70" eb="72">
      <t>コウシン</t>
    </rPh>
    <rPh sb="72" eb="74">
      <t>コウジ</t>
    </rPh>
    <rPh sb="75" eb="77">
      <t>ジッシ</t>
    </rPh>
    <rPh sb="84" eb="86">
      <t>イコウ</t>
    </rPh>
    <rPh sb="87" eb="89">
      <t>コウシン</t>
    </rPh>
    <rPh sb="96" eb="98">
      <t>ケイカ</t>
    </rPh>
    <rPh sb="98" eb="100">
      <t>ネンスウ</t>
    </rPh>
    <rPh sb="101" eb="103">
      <t>ゲンジョウ</t>
    </rPh>
    <rPh sb="104" eb="105">
      <t>フ</t>
    </rPh>
    <rPh sb="108" eb="110">
      <t>コウシン</t>
    </rPh>
    <rPh sb="110" eb="112">
      <t>ジギョウ</t>
    </rPh>
    <rPh sb="113" eb="115">
      <t>ケイカク</t>
    </rPh>
    <rPh sb="116" eb="118">
      <t>ジッシ</t>
    </rPh>
    <rPh sb="120" eb="122">
      <t>ヒツヨウ</t>
    </rPh>
    <rPh sb="126" eb="128">
      <t>タテモノ</t>
    </rPh>
    <rPh sb="129" eb="131">
      <t>デンキ</t>
    </rPh>
    <rPh sb="131" eb="133">
      <t>セツビ</t>
    </rPh>
    <rPh sb="133" eb="134">
      <t>トウ</t>
    </rPh>
    <rPh sb="139" eb="142">
      <t>ケイゾクテキ</t>
    </rPh>
    <rPh sb="143" eb="145">
      <t>ホシュ</t>
    </rPh>
    <rPh sb="145" eb="147">
      <t>カンリ</t>
    </rPh>
    <rPh sb="148" eb="149">
      <t>ツト</t>
    </rPh>
    <rPh sb="151" eb="153">
      <t>タイヨウ</t>
    </rPh>
    <rPh sb="153" eb="155">
      <t>ネンスウ</t>
    </rPh>
    <rPh sb="156" eb="158">
      <t>ケイカ</t>
    </rPh>
    <rPh sb="160" eb="162">
      <t>セツビ</t>
    </rPh>
    <rPh sb="167" eb="169">
      <t>コウシン</t>
    </rPh>
    <rPh sb="170" eb="171">
      <t>オコナ</t>
    </rPh>
    <rPh sb="172" eb="174">
      <t>ヒツヨウ</t>
    </rPh>
    <phoneticPr fontId="4"/>
  </si>
  <si>
    <t>引き続き企業債償還により高額支出が見込まれる。施設の維持管理に努めるとともに毎月の検針業務により漏水の早期発見、早期回復による供給欠損の減少を図っていく。
料金収入の減少も踏まえ、それに見合った施設運営が必要であると考えられ、少子高齢化・人口減少による給水収支の悪化も懸念されるため、料金改定についても検討するなど、財源確保に努める必要がある。</t>
    <rPh sb="0" eb="1">
      <t>ヒ</t>
    </rPh>
    <rPh sb="2" eb="3">
      <t>ツヅ</t>
    </rPh>
    <rPh sb="4" eb="7">
      <t>キギョウサイ</t>
    </rPh>
    <rPh sb="7" eb="9">
      <t>ショウカン</t>
    </rPh>
    <rPh sb="12" eb="14">
      <t>コウガク</t>
    </rPh>
    <rPh sb="14" eb="16">
      <t>シシュツ</t>
    </rPh>
    <rPh sb="17" eb="19">
      <t>ミコ</t>
    </rPh>
    <rPh sb="23" eb="25">
      <t>シセツ</t>
    </rPh>
    <rPh sb="26" eb="28">
      <t>イジ</t>
    </rPh>
    <rPh sb="28" eb="30">
      <t>カンリ</t>
    </rPh>
    <rPh sb="31" eb="32">
      <t>ツト</t>
    </rPh>
    <rPh sb="38" eb="40">
      <t>マイツキ</t>
    </rPh>
    <rPh sb="41" eb="43">
      <t>ケンシン</t>
    </rPh>
    <rPh sb="43" eb="45">
      <t>ギョウム</t>
    </rPh>
    <rPh sb="48" eb="50">
      <t>ロウスイ</t>
    </rPh>
    <rPh sb="51" eb="53">
      <t>ソウキ</t>
    </rPh>
    <rPh sb="53" eb="55">
      <t>ハッケン</t>
    </rPh>
    <rPh sb="56" eb="58">
      <t>ソウキ</t>
    </rPh>
    <rPh sb="58" eb="60">
      <t>カイフク</t>
    </rPh>
    <rPh sb="63" eb="65">
      <t>キョウキュウ</t>
    </rPh>
    <rPh sb="65" eb="67">
      <t>ケッソン</t>
    </rPh>
    <rPh sb="68" eb="70">
      <t>ゲンショウ</t>
    </rPh>
    <rPh sb="71" eb="72">
      <t>ハカ</t>
    </rPh>
    <rPh sb="78" eb="80">
      <t>リョウキン</t>
    </rPh>
    <rPh sb="80" eb="82">
      <t>シュウニュウ</t>
    </rPh>
    <rPh sb="83" eb="85">
      <t>ゲンショウ</t>
    </rPh>
    <rPh sb="86" eb="87">
      <t>フ</t>
    </rPh>
    <rPh sb="93" eb="95">
      <t>ミア</t>
    </rPh>
    <rPh sb="97" eb="99">
      <t>シセツ</t>
    </rPh>
    <rPh sb="99" eb="101">
      <t>ウンエイ</t>
    </rPh>
    <rPh sb="102" eb="104">
      <t>ヒツヨウ</t>
    </rPh>
    <rPh sb="108" eb="109">
      <t>カンガ</t>
    </rPh>
    <rPh sb="113" eb="115">
      <t>ショウシ</t>
    </rPh>
    <rPh sb="115" eb="118">
      <t>コウレイカ</t>
    </rPh>
    <rPh sb="119" eb="121">
      <t>ジンコウ</t>
    </rPh>
    <rPh sb="121" eb="123">
      <t>ゲンショウ</t>
    </rPh>
    <rPh sb="126" eb="128">
      <t>キュウスイ</t>
    </rPh>
    <rPh sb="128" eb="130">
      <t>シュウシ</t>
    </rPh>
    <rPh sb="131" eb="133">
      <t>アッカ</t>
    </rPh>
    <rPh sb="134" eb="136">
      <t>ケネン</t>
    </rPh>
    <rPh sb="142" eb="144">
      <t>リョウキン</t>
    </rPh>
    <rPh sb="144" eb="146">
      <t>カイテイ</t>
    </rPh>
    <rPh sb="151" eb="153">
      <t>ケントウ</t>
    </rPh>
    <rPh sb="158" eb="160">
      <t>ザイゲン</t>
    </rPh>
    <rPh sb="160" eb="162">
      <t>カクホ</t>
    </rPh>
    <rPh sb="163" eb="164">
      <t>ツト</t>
    </rPh>
    <rPh sb="166" eb="168">
      <t>ヒツヨウ</t>
    </rPh>
    <phoneticPr fontId="4"/>
  </si>
  <si>
    <t>①類似団体平均値を下回り、平成２７年度、２８年度に実施した簡易水道統合事業の影響で統合前簡水の維持管理費等支出が増え収支比率が悪化している。使用料金では賄えないため、一般会計からの繰入金により補っている状況である。
④令和4年度以降値が上昇しているのは、物価高高騰対策事業として水道料金の減免事業を実施したことにより、給水収益が減少したため。
⑤類似団体平均値を下回っており、減少傾向にある。自然減、社会減による人口減少の影響、給水原価の高騰によるものである。
⑥企業債償還金の増額と人口減少による有収水量の減少により大幅な高騰となっているため、経費削減や有収率の増加に努める。
⑦令和4年度以降値が上昇しているのは、基本料金改定と物価高騰対策として実施した水道使用料の減免事業により使用水量が増加したため。
⑧消防用水の使用、一般家庭内での漏水等が問題と思われるため、漏水箇所の早期修繕に努め、有収率の向上対策を講じる必要がある。</t>
    <rPh sb="1" eb="3">
      <t>ルイジ</t>
    </rPh>
    <rPh sb="3" eb="5">
      <t>ダンタイ</t>
    </rPh>
    <rPh sb="5" eb="8">
      <t>ヘイキンチ</t>
    </rPh>
    <rPh sb="9" eb="11">
      <t>シタマワ</t>
    </rPh>
    <rPh sb="13" eb="15">
      <t>ヘイセイ</t>
    </rPh>
    <rPh sb="17" eb="19">
      <t>ネンド</t>
    </rPh>
    <rPh sb="22" eb="24">
      <t>ネンド</t>
    </rPh>
    <rPh sb="25" eb="27">
      <t>ジッシ</t>
    </rPh>
    <rPh sb="29" eb="31">
      <t>カンイ</t>
    </rPh>
    <rPh sb="31" eb="33">
      <t>スイドウ</t>
    </rPh>
    <rPh sb="33" eb="35">
      <t>トウゴウ</t>
    </rPh>
    <rPh sb="35" eb="37">
      <t>ジギョウ</t>
    </rPh>
    <rPh sb="38" eb="40">
      <t>エイキョウ</t>
    </rPh>
    <rPh sb="41" eb="44">
      <t>トウゴウマエ</t>
    </rPh>
    <rPh sb="44" eb="46">
      <t>カンスイ</t>
    </rPh>
    <rPh sb="47" eb="49">
      <t>イジ</t>
    </rPh>
    <rPh sb="49" eb="52">
      <t>カンリヒ</t>
    </rPh>
    <rPh sb="52" eb="53">
      <t>トウ</t>
    </rPh>
    <rPh sb="53" eb="55">
      <t>シシュツ</t>
    </rPh>
    <rPh sb="56" eb="57">
      <t>フ</t>
    </rPh>
    <rPh sb="58" eb="60">
      <t>シュウシ</t>
    </rPh>
    <rPh sb="60" eb="62">
      <t>ヒリツ</t>
    </rPh>
    <rPh sb="63" eb="65">
      <t>アッカ</t>
    </rPh>
    <rPh sb="70" eb="72">
      <t>シヨウ</t>
    </rPh>
    <rPh sb="72" eb="74">
      <t>リョウキン</t>
    </rPh>
    <rPh sb="76" eb="77">
      <t>マカナ</t>
    </rPh>
    <rPh sb="83" eb="87">
      <t>イッパンカイケイ</t>
    </rPh>
    <rPh sb="90" eb="93">
      <t>クリイレキン</t>
    </rPh>
    <rPh sb="96" eb="97">
      <t>オギナ</t>
    </rPh>
    <rPh sb="101" eb="103">
      <t>ジョウキョウ</t>
    </rPh>
    <rPh sb="110" eb="112">
      <t>レイワ</t>
    </rPh>
    <rPh sb="113" eb="115">
      <t>ネンド</t>
    </rPh>
    <rPh sb="115" eb="117">
      <t>イコウ</t>
    </rPh>
    <rPh sb="117" eb="118">
      <t>アタイ</t>
    </rPh>
    <rPh sb="119" eb="121">
      <t>ジョウショウ</t>
    </rPh>
    <rPh sb="128" eb="130">
      <t>ブッカ</t>
    </rPh>
    <rPh sb="160" eb="162">
      <t>キュウスイ</t>
    </rPh>
    <rPh sb="162" eb="164">
      <t>シュウエキ</t>
    </rPh>
    <rPh sb="165" eb="167">
      <t>ゲンショウ</t>
    </rPh>
    <rPh sb="175" eb="182">
      <t>ルイジダンタイヘイキンチ</t>
    </rPh>
    <rPh sb="183" eb="185">
      <t>シタマワ</t>
    </rPh>
    <rPh sb="190" eb="192">
      <t>ゲンショウ</t>
    </rPh>
    <rPh sb="192" eb="194">
      <t>ケイコウ</t>
    </rPh>
    <rPh sb="198" eb="201">
      <t>シゼンゲン</t>
    </rPh>
    <rPh sb="202" eb="204">
      <t>シャカイ</t>
    </rPh>
    <rPh sb="204" eb="205">
      <t>ヘ</t>
    </rPh>
    <rPh sb="208" eb="210">
      <t>ジンコウ</t>
    </rPh>
    <rPh sb="210" eb="212">
      <t>ゲンショウ</t>
    </rPh>
    <rPh sb="213" eb="215">
      <t>エイキョウ</t>
    </rPh>
    <rPh sb="300" eb="302">
      <t>イコウ</t>
    </rPh>
    <rPh sb="313" eb="315">
      <t>キホン</t>
    </rPh>
    <rPh sb="315" eb="317">
      <t>リョウキン</t>
    </rPh>
    <rPh sb="317" eb="319">
      <t>カイテイ</t>
    </rPh>
    <rPh sb="320" eb="322">
      <t>ブッカ</t>
    </rPh>
    <rPh sb="322" eb="324">
      <t>コウトウ</t>
    </rPh>
    <rPh sb="324" eb="326">
      <t>タイサク</t>
    </rPh>
    <rPh sb="329" eb="331">
      <t>ジッシ</t>
    </rPh>
    <rPh sb="333" eb="335">
      <t>スイドウ</t>
    </rPh>
    <rPh sb="335" eb="338">
      <t>シヨウリョウ</t>
    </rPh>
    <rPh sb="339" eb="341">
      <t>ゲンメン</t>
    </rPh>
    <rPh sb="341" eb="343">
      <t>ジギョウ</t>
    </rPh>
    <rPh sb="346" eb="348">
      <t>シヨウ</t>
    </rPh>
    <rPh sb="348" eb="350">
      <t>スイリョウ</t>
    </rPh>
    <rPh sb="351" eb="353">
      <t>ゾウカ</t>
    </rPh>
    <rPh sb="361" eb="363">
      <t>ショウボウ</t>
    </rPh>
    <rPh sb="363" eb="365">
      <t>ヨウスイ</t>
    </rPh>
    <rPh sb="366" eb="368">
      <t>シヨウ</t>
    </rPh>
    <rPh sb="369" eb="371">
      <t>イッパン</t>
    </rPh>
    <rPh sb="371" eb="373">
      <t>カテイ</t>
    </rPh>
    <rPh sb="373" eb="374">
      <t>ナイ</t>
    </rPh>
    <rPh sb="376" eb="378">
      <t>ロウスイ</t>
    </rPh>
    <rPh sb="378" eb="379">
      <t>トウ</t>
    </rPh>
    <rPh sb="390" eb="392">
      <t>ロウスイ</t>
    </rPh>
    <rPh sb="392" eb="394">
      <t>カショ</t>
    </rPh>
    <rPh sb="395" eb="397">
      <t>ソウキ</t>
    </rPh>
    <rPh sb="397" eb="399">
      <t>シュウゼン</t>
    </rPh>
    <rPh sb="400" eb="401">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</si>
</sst>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FC8-4CDB-BC18-3E20EBE33115}"/>
            </c:ext>
          </c:extLst>
        </c:ser>
        <c:dLbls>
          <c:showLegendKey val="0"/>
          <c:showVal val="0"/>
          <c:showCatName val="0"/>
          <c:showSerName val="0"/>
          <c:showPercent val="0"/>
          <c:showBubbleSize val="0"/>
        </c:dLbls>
        <c:gapWidth val="150"/>
        <c:axId val="388010912"/>
        <c:axId val="388011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0.72</c:v>
                </c:pt>
                <c:pt idx="2">
                  <c:v>0.71</c:v>
                </c:pt>
                <c:pt idx="3">
                  <c:v>0.55000000000000004</c:v>
                </c:pt>
                <c:pt idx="4">
                  <c:v>0.44</c:v>
                </c:pt>
              </c:numCache>
            </c:numRef>
          </c:val>
          <c:smooth val="0"/>
          <c:extLst xmlns:c16r2="http://schemas.microsoft.com/office/drawing/2015/06/chart">
            <c:ext xmlns:c16="http://schemas.microsoft.com/office/drawing/2014/chart" uri="{C3380CC4-5D6E-409C-BE32-E72D297353CC}">
              <c16:uniqueId val="{00000001-1FC8-4CDB-BC18-3E20EBE33115}"/>
            </c:ext>
          </c:extLst>
        </c:ser>
        <c:dLbls>
          <c:showLegendKey val="0"/>
          <c:showVal val="0"/>
          <c:showCatName val="0"/>
          <c:showSerName val="0"/>
          <c:showPercent val="0"/>
          <c:showBubbleSize val="0"/>
        </c:dLbls>
        <c:marker val="1"/>
        <c:smooth val="0"/>
        <c:axId val="388010912"/>
        <c:axId val="388011296"/>
      </c:lineChart>
      <c:dateAx>
        <c:axId val="388010912"/>
        <c:scaling>
          <c:orientation val="minMax"/>
        </c:scaling>
        <c:delete val="1"/>
        <c:axPos val="b"/>
        <c:numFmt formatCode="&quot;R&quot;yy" sourceLinked="1"/>
        <c:majorTickMark val="none"/>
        <c:minorTickMark val="none"/>
        <c:tickLblPos val="none"/>
        <c:crossAx val="388011296"/>
        <c:crosses val="autoZero"/>
        <c:auto val="1"/>
        <c:lblOffset val="100"/>
        <c:baseTimeUnit val="years"/>
      </c:dateAx>
      <c:valAx>
        <c:axId val="38801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01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54.68</c:v>
                </c:pt>
                <c:pt idx="1">
                  <c:v>54.82</c:v>
                </c:pt>
                <c:pt idx="2">
                  <c:v>54.77</c:v>
                </c:pt>
                <c:pt idx="3">
                  <c:v>74.42</c:v>
                </c:pt>
                <c:pt idx="4">
                  <c:v>88.42</c:v>
                </c:pt>
              </c:numCache>
            </c:numRef>
          </c:val>
          <c:extLst xmlns:c16r2="http://schemas.microsoft.com/office/drawing/2015/06/chart">
            <c:ext xmlns:c16="http://schemas.microsoft.com/office/drawing/2014/chart" uri="{C3380CC4-5D6E-409C-BE32-E72D297353CC}">
              <c16:uniqueId val="{00000000-E348-4F73-A8B7-EFB83C9450E4}"/>
            </c:ext>
          </c:extLst>
        </c:ser>
        <c:dLbls>
          <c:showLegendKey val="0"/>
          <c:showVal val="0"/>
          <c:showCatName val="0"/>
          <c:showSerName val="0"/>
          <c:showPercent val="0"/>
          <c:showBubbleSize val="0"/>
        </c:dLbls>
        <c:gapWidth val="150"/>
        <c:axId val="388973480"/>
        <c:axId val="388967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56.04</c:v>
                </c:pt>
                <c:pt idx="1">
                  <c:v>58.52</c:v>
                </c:pt>
                <c:pt idx="2">
                  <c:v>58.88</c:v>
                </c:pt>
                <c:pt idx="3">
                  <c:v>58.16</c:v>
                </c:pt>
                <c:pt idx="4">
                  <c:v>55.9</c:v>
                </c:pt>
              </c:numCache>
            </c:numRef>
          </c:val>
          <c:smooth val="0"/>
          <c:extLst xmlns:c16r2="http://schemas.microsoft.com/office/drawing/2015/06/chart">
            <c:ext xmlns:c16="http://schemas.microsoft.com/office/drawing/2014/chart" uri="{C3380CC4-5D6E-409C-BE32-E72D297353CC}">
              <c16:uniqueId val="{00000001-E348-4F73-A8B7-EFB83C9450E4}"/>
            </c:ext>
          </c:extLst>
        </c:ser>
        <c:dLbls>
          <c:showLegendKey val="0"/>
          <c:showVal val="0"/>
          <c:showCatName val="0"/>
          <c:showSerName val="0"/>
          <c:showPercent val="0"/>
          <c:showBubbleSize val="0"/>
        </c:dLbls>
        <c:marker val="1"/>
        <c:smooth val="0"/>
        <c:axId val="388973480"/>
        <c:axId val="388967600"/>
      </c:lineChart>
      <c:dateAx>
        <c:axId val="388973480"/>
        <c:scaling>
          <c:orientation val="minMax"/>
        </c:scaling>
        <c:delete val="1"/>
        <c:axPos val="b"/>
        <c:numFmt formatCode="&quot;R&quot;yy" sourceLinked="1"/>
        <c:majorTickMark val="none"/>
        <c:minorTickMark val="none"/>
        <c:tickLblPos val="none"/>
        <c:crossAx val="388967600"/>
        <c:crosses val="autoZero"/>
        <c:auto val="1"/>
        <c:lblOffset val="100"/>
        <c:baseTimeUnit val="years"/>
      </c:dateAx>
      <c:valAx>
        <c:axId val="388967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973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76.760000000000005</c:v>
                </c:pt>
                <c:pt idx="1">
                  <c:v>75.150000000000006</c:v>
                </c:pt>
                <c:pt idx="2">
                  <c:v>73.22</c:v>
                </c:pt>
                <c:pt idx="3">
                  <c:v>52.58</c:v>
                </c:pt>
                <c:pt idx="4">
                  <c:v>32.43</c:v>
                </c:pt>
              </c:numCache>
            </c:numRef>
          </c:val>
          <c:extLst xmlns:c16r2="http://schemas.microsoft.com/office/drawing/2015/06/chart">
            <c:ext xmlns:c16="http://schemas.microsoft.com/office/drawing/2014/chart" uri="{C3380CC4-5D6E-409C-BE32-E72D297353CC}">
              <c16:uniqueId val="{00000000-ED8C-4A0F-B16B-F79F1418B627}"/>
            </c:ext>
          </c:extLst>
        </c:ser>
        <c:dLbls>
          <c:showLegendKey val="0"/>
          <c:showVal val="0"/>
          <c:showCatName val="0"/>
          <c:showSerName val="0"/>
          <c:showPercent val="0"/>
          <c:showBubbleSize val="0"/>
        </c:dLbls>
        <c:gapWidth val="150"/>
        <c:axId val="388970344"/>
        <c:axId val="388969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72.78</c:v>
                </c:pt>
                <c:pt idx="1">
                  <c:v>71.33</c:v>
                </c:pt>
                <c:pt idx="2">
                  <c:v>71.150000000000006</c:v>
                </c:pt>
                <c:pt idx="3">
                  <c:v>70.34</c:v>
                </c:pt>
                <c:pt idx="4">
                  <c:v>71.08</c:v>
                </c:pt>
              </c:numCache>
            </c:numRef>
          </c:val>
          <c:smooth val="0"/>
          <c:extLst xmlns:c16r2="http://schemas.microsoft.com/office/drawing/2015/06/chart">
            <c:ext xmlns:c16="http://schemas.microsoft.com/office/drawing/2014/chart" uri="{C3380CC4-5D6E-409C-BE32-E72D297353CC}">
              <c16:uniqueId val="{00000001-ED8C-4A0F-B16B-F79F1418B627}"/>
            </c:ext>
          </c:extLst>
        </c:ser>
        <c:dLbls>
          <c:showLegendKey val="0"/>
          <c:showVal val="0"/>
          <c:showCatName val="0"/>
          <c:showSerName val="0"/>
          <c:showPercent val="0"/>
          <c:showBubbleSize val="0"/>
        </c:dLbls>
        <c:marker val="1"/>
        <c:smooth val="0"/>
        <c:axId val="388970344"/>
        <c:axId val="388969168"/>
      </c:lineChart>
      <c:dateAx>
        <c:axId val="388970344"/>
        <c:scaling>
          <c:orientation val="minMax"/>
        </c:scaling>
        <c:delete val="1"/>
        <c:axPos val="b"/>
        <c:numFmt formatCode="&quot;R&quot;yy" sourceLinked="1"/>
        <c:majorTickMark val="none"/>
        <c:minorTickMark val="none"/>
        <c:tickLblPos val="none"/>
        <c:crossAx val="388969168"/>
        <c:crosses val="autoZero"/>
        <c:auto val="1"/>
        <c:lblOffset val="100"/>
        <c:baseTimeUnit val="years"/>
      </c:dateAx>
      <c:valAx>
        <c:axId val="388969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970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99.49</c:v>
                </c:pt>
                <c:pt idx="1">
                  <c:v>69.319999999999993</c:v>
                </c:pt>
                <c:pt idx="2">
                  <c:v>66.2</c:v>
                </c:pt>
                <c:pt idx="3">
                  <c:v>65.400000000000006</c:v>
                </c:pt>
                <c:pt idx="4">
                  <c:v>59.67</c:v>
                </c:pt>
              </c:numCache>
            </c:numRef>
          </c:val>
          <c:extLst xmlns:c16r2="http://schemas.microsoft.com/office/drawing/2015/06/chart">
            <c:ext xmlns:c16="http://schemas.microsoft.com/office/drawing/2014/chart" uri="{C3380CC4-5D6E-409C-BE32-E72D297353CC}">
              <c16:uniqueId val="{00000000-765B-43DA-95E7-22B22DAB2CE7}"/>
            </c:ext>
          </c:extLst>
        </c:ser>
        <c:dLbls>
          <c:showLegendKey val="0"/>
          <c:showVal val="0"/>
          <c:showCatName val="0"/>
          <c:showSerName val="0"/>
          <c:showPercent val="0"/>
          <c:showBubbleSize val="0"/>
        </c:dLbls>
        <c:gapWidth val="150"/>
        <c:axId val="388529488"/>
        <c:axId val="388529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79.099999999999994</c:v>
                </c:pt>
                <c:pt idx="1">
                  <c:v>79.33</c:v>
                </c:pt>
                <c:pt idx="2">
                  <c:v>73.540000000000006</c:v>
                </c:pt>
                <c:pt idx="3">
                  <c:v>75.44</c:v>
                </c:pt>
                <c:pt idx="4">
                  <c:v>78.14</c:v>
                </c:pt>
              </c:numCache>
            </c:numRef>
          </c:val>
          <c:smooth val="0"/>
          <c:extLst xmlns:c16r2="http://schemas.microsoft.com/office/drawing/2015/06/chart">
            <c:ext xmlns:c16="http://schemas.microsoft.com/office/drawing/2014/chart" uri="{C3380CC4-5D6E-409C-BE32-E72D297353CC}">
              <c16:uniqueId val="{00000001-765B-43DA-95E7-22B22DAB2CE7}"/>
            </c:ext>
          </c:extLst>
        </c:ser>
        <c:dLbls>
          <c:showLegendKey val="0"/>
          <c:showVal val="0"/>
          <c:showCatName val="0"/>
          <c:showSerName val="0"/>
          <c:showPercent val="0"/>
          <c:showBubbleSize val="0"/>
        </c:dLbls>
        <c:marker val="1"/>
        <c:smooth val="0"/>
        <c:axId val="388529488"/>
        <c:axId val="388529880"/>
      </c:lineChart>
      <c:dateAx>
        <c:axId val="388529488"/>
        <c:scaling>
          <c:orientation val="minMax"/>
        </c:scaling>
        <c:delete val="1"/>
        <c:axPos val="b"/>
        <c:numFmt formatCode="&quot;R&quot;yy" sourceLinked="1"/>
        <c:majorTickMark val="none"/>
        <c:minorTickMark val="none"/>
        <c:tickLblPos val="none"/>
        <c:crossAx val="388529880"/>
        <c:crosses val="autoZero"/>
        <c:auto val="1"/>
        <c:lblOffset val="100"/>
        <c:baseTimeUnit val="years"/>
      </c:dateAx>
      <c:valAx>
        <c:axId val="388529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52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F0B-4CFE-9587-BA1065A4ACF4}"/>
            </c:ext>
          </c:extLst>
        </c:ser>
        <c:dLbls>
          <c:showLegendKey val="0"/>
          <c:showVal val="0"/>
          <c:showCatName val="0"/>
          <c:showSerName val="0"/>
          <c:showPercent val="0"/>
          <c:showBubbleSize val="0"/>
        </c:dLbls>
        <c:gapWidth val="150"/>
        <c:axId val="388527528"/>
        <c:axId val="388530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F0B-4CFE-9587-BA1065A4ACF4}"/>
            </c:ext>
          </c:extLst>
        </c:ser>
        <c:dLbls>
          <c:showLegendKey val="0"/>
          <c:showVal val="0"/>
          <c:showCatName val="0"/>
          <c:showSerName val="0"/>
          <c:showPercent val="0"/>
          <c:showBubbleSize val="0"/>
        </c:dLbls>
        <c:marker val="1"/>
        <c:smooth val="0"/>
        <c:axId val="388527528"/>
        <c:axId val="388530664"/>
      </c:lineChart>
      <c:dateAx>
        <c:axId val="388527528"/>
        <c:scaling>
          <c:orientation val="minMax"/>
        </c:scaling>
        <c:delete val="1"/>
        <c:axPos val="b"/>
        <c:numFmt formatCode="&quot;R&quot;yy" sourceLinked="1"/>
        <c:majorTickMark val="none"/>
        <c:minorTickMark val="none"/>
        <c:tickLblPos val="none"/>
        <c:crossAx val="388530664"/>
        <c:crosses val="autoZero"/>
        <c:auto val="1"/>
        <c:lblOffset val="100"/>
        <c:baseTimeUnit val="years"/>
      </c:dateAx>
      <c:valAx>
        <c:axId val="388530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527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931-4825-A623-94ED3A2D8FDB}"/>
            </c:ext>
          </c:extLst>
        </c:ser>
        <c:dLbls>
          <c:showLegendKey val="0"/>
          <c:showVal val="0"/>
          <c:showCatName val="0"/>
          <c:showSerName val="0"/>
          <c:showPercent val="0"/>
          <c:showBubbleSize val="0"/>
        </c:dLbls>
        <c:gapWidth val="150"/>
        <c:axId val="388705960"/>
        <c:axId val="388710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931-4825-A623-94ED3A2D8FDB}"/>
            </c:ext>
          </c:extLst>
        </c:ser>
        <c:dLbls>
          <c:showLegendKey val="0"/>
          <c:showVal val="0"/>
          <c:showCatName val="0"/>
          <c:showSerName val="0"/>
          <c:showPercent val="0"/>
          <c:showBubbleSize val="0"/>
        </c:dLbls>
        <c:marker val="1"/>
        <c:smooth val="0"/>
        <c:axId val="388705960"/>
        <c:axId val="388710272"/>
      </c:lineChart>
      <c:dateAx>
        <c:axId val="388705960"/>
        <c:scaling>
          <c:orientation val="minMax"/>
        </c:scaling>
        <c:delete val="1"/>
        <c:axPos val="b"/>
        <c:numFmt formatCode="&quot;R&quot;yy" sourceLinked="1"/>
        <c:majorTickMark val="none"/>
        <c:minorTickMark val="none"/>
        <c:tickLblPos val="none"/>
        <c:crossAx val="388710272"/>
        <c:crosses val="autoZero"/>
        <c:auto val="1"/>
        <c:lblOffset val="100"/>
        <c:baseTimeUnit val="years"/>
      </c:dateAx>
      <c:valAx>
        <c:axId val="38871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705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08C-4581-85AA-A3692095810A}"/>
            </c:ext>
          </c:extLst>
        </c:ser>
        <c:dLbls>
          <c:showLegendKey val="0"/>
          <c:showVal val="0"/>
          <c:showCatName val="0"/>
          <c:showSerName val="0"/>
          <c:showPercent val="0"/>
          <c:showBubbleSize val="0"/>
        </c:dLbls>
        <c:gapWidth val="150"/>
        <c:axId val="388704000"/>
        <c:axId val="388705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08C-4581-85AA-A3692095810A}"/>
            </c:ext>
          </c:extLst>
        </c:ser>
        <c:dLbls>
          <c:showLegendKey val="0"/>
          <c:showVal val="0"/>
          <c:showCatName val="0"/>
          <c:showSerName val="0"/>
          <c:showPercent val="0"/>
          <c:showBubbleSize val="0"/>
        </c:dLbls>
        <c:marker val="1"/>
        <c:smooth val="0"/>
        <c:axId val="388704000"/>
        <c:axId val="388705568"/>
      </c:lineChart>
      <c:dateAx>
        <c:axId val="388704000"/>
        <c:scaling>
          <c:orientation val="minMax"/>
        </c:scaling>
        <c:delete val="1"/>
        <c:axPos val="b"/>
        <c:numFmt formatCode="&quot;R&quot;yy" sourceLinked="1"/>
        <c:majorTickMark val="none"/>
        <c:minorTickMark val="none"/>
        <c:tickLblPos val="none"/>
        <c:crossAx val="388705568"/>
        <c:crosses val="autoZero"/>
        <c:auto val="1"/>
        <c:lblOffset val="100"/>
        <c:baseTimeUnit val="years"/>
      </c:dateAx>
      <c:valAx>
        <c:axId val="388705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70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45A-4C30-A7D4-DC24D68C081B}"/>
            </c:ext>
          </c:extLst>
        </c:ser>
        <c:dLbls>
          <c:showLegendKey val="0"/>
          <c:showVal val="0"/>
          <c:showCatName val="0"/>
          <c:showSerName val="0"/>
          <c:showPercent val="0"/>
          <c:showBubbleSize val="0"/>
        </c:dLbls>
        <c:gapWidth val="150"/>
        <c:axId val="388707920"/>
        <c:axId val="388708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45A-4C30-A7D4-DC24D68C081B}"/>
            </c:ext>
          </c:extLst>
        </c:ser>
        <c:dLbls>
          <c:showLegendKey val="0"/>
          <c:showVal val="0"/>
          <c:showCatName val="0"/>
          <c:showSerName val="0"/>
          <c:showPercent val="0"/>
          <c:showBubbleSize val="0"/>
        </c:dLbls>
        <c:marker val="1"/>
        <c:smooth val="0"/>
        <c:axId val="388707920"/>
        <c:axId val="388708312"/>
      </c:lineChart>
      <c:dateAx>
        <c:axId val="388707920"/>
        <c:scaling>
          <c:orientation val="minMax"/>
        </c:scaling>
        <c:delete val="1"/>
        <c:axPos val="b"/>
        <c:numFmt formatCode="&quot;R&quot;yy" sourceLinked="1"/>
        <c:majorTickMark val="none"/>
        <c:minorTickMark val="none"/>
        <c:tickLblPos val="none"/>
        <c:crossAx val="388708312"/>
        <c:crosses val="autoZero"/>
        <c:auto val="1"/>
        <c:lblOffset val="100"/>
        <c:baseTimeUnit val="years"/>
      </c:dateAx>
      <c:valAx>
        <c:axId val="388708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70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1452.03</c:v>
                </c:pt>
                <c:pt idx="1">
                  <c:v>1454.92</c:v>
                </c:pt>
                <c:pt idx="2">
                  <c:v>1365.74</c:v>
                </c:pt>
                <c:pt idx="3">
                  <c:v>1375.37</c:v>
                </c:pt>
                <c:pt idx="4">
                  <c:v>1456.5</c:v>
                </c:pt>
              </c:numCache>
            </c:numRef>
          </c:val>
          <c:extLst xmlns:c16r2="http://schemas.microsoft.com/office/drawing/2015/06/chart">
            <c:ext xmlns:c16="http://schemas.microsoft.com/office/drawing/2014/chart" uri="{C3380CC4-5D6E-409C-BE32-E72D297353CC}">
              <c16:uniqueId val="{00000000-1ADA-43B2-BE51-F74E3A3DF790}"/>
            </c:ext>
          </c:extLst>
        </c:ser>
        <c:dLbls>
          <c:showLegendKey val="0"/>
          <c:showVal val="0"/>
          <c:showCatName val="0"/>
          <c:showSerName val="0"/>
          <c:showPercent val="0"/>
          <c:showBubbleSize val="0"/>
        </c:dLbls>
        <c:gapWidth val="150"/>
        <c:axId val="388703216"/>
        <c:axId val="388707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1018.52</c:v>
                </c:pt>
                <c:pt idx="1">
                  <c:v>949.61</c:v>
                </c:pt>
                <c:pt idx="2">
                  <c:v>918.84</c:v>
                </c:pt>
                <c:pt idx="3">
                  <c:v>955.49</c:v>
                </c:pt>
                <c:pt idx="4">
                  <c:v>1017.9</c:v>
                </c:pt>
              </c:numCache>
            </c:numRef>
          </c:val>
          <c:smooth val="0"/>
          <c:extLst xmlns:c16r2="http://schemas.microsoft.com/office/drawing/2015/06/chart">
            <c:ext xmlns:c16="http://schemas.microsoft.com/office/drawing/2014/chart" uri="{C3380CC4-5D6E-409C-BE32-E72D297353CC}">
              <c16:uniqueId val="{00000001-1ADA-43B2-BE51-F74E3A3DF790}"/>
            </c:ext>
          </c:extLst>
        </c:ser>
        <c:dLbls>
          <c:showLegendKey val="0"/>
          <c:showVal val="0"/>
          <c:showCatName val="0"/>
          <c:showSerName val="0"/>
          <c:showPercent val="0"/>
          <c:showBubbleSize val="0"/>
        </c:dLbls>
        <c:marker val="1"/>
        <c:smooth val="0"/>
        <c:axId val="388703216"/>
        <c:axId val="388707528"/>
      </c:lineChart>
      <c:dateAx>
        <c:axId val="388703216"/>
        <c:scaling>
          <c:orientation val="minMax"/>
        </c:scaling>
        <c:delete val="1"/>
        <c:axPos val="b"/>
        <c:numFmt formatCode="&quot;R&quot;yy" sourceLinked="1"/>
        <c:majorTickMark val="none"/>
        <c:minorTickMark val="none"/>
        <c:tickLblPos val="none"/>
        <c:crossAx val="388707528"/>
        <c:crosses val="autoZero"/>
        <c:auto val="1"/>
        <c:lblOffset val="100"/>
        <c:baseTimeUnit val="years"/>
      </c:dateAx>
      <c:valAx>
        <c:axId val="388707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70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83.02</c:v>
                </c:pt>
                <c:pt idx="1">
                  <c:v>52.89</c:v>
                </c:pt>
                <c:pt idx="2">
                  <c:v>48.16</c:v>
                </c:pt>
                <c:pt idx="3">
                  <c:v>36.31</c:v>
                </c:pt>
                <c:pt idx="4">
                  <c:v>35.340000000000003</c:v>
                </c:pt>
              </c:numCache>
            </c:numRef>
          </c:val>
          <c:extLst xmlns:c16r2="http://schemas.microsoft.com/office/drawing/2015/06/chart">
            <c:ext xmlns:c16="http://schemas.microsoft.com/office/drawing/2014/chart" uri="{C3380CC4-5D6E-409C-BE32-E72D297353CC}">
              <c16:uniqueId val="{00000000-094B-4B60-B6E4-721BD498675F}"/>
            </c:ext>
          </c:extLst>
        </c:ser>
        <c:dLbls>
          <c:showLegendKey val="0"/>
          <c:showVal val="0"/>
          <c:showCatName val="0"/>
          <c:showSerName val="0"/>
          <c:showPercent val="0"/>
          <c:showBubbleSize val="0"/>
        </c:dLbls>
        <c:gapWidth val="150"/>
        <c:axId val="388707136"/>
        <c:axId val="388706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58.79</c:v>
                </c:pt>
                <c:pt idx="1">
                  <c:v>58.41</c:v>
                </c:pt>
                <c:pt idx="2">
                  <c:v>58.27</c:v>
                </c:pt>
                <c:pt idx="3">
                  <c:v>55.15</c:v>
                </c:pt>
                <c:pt idx="4">
                  <c:v>53.95</c:v>
                </c:pt>
              </c:numCache>
            </c:numRef>
          </c:val>
          <c:smooth val="0"/>
          <c:extLst xmlns:c16r2="http://schemas.microsoft.com/office/drawing/2015/06/chart">
            <c:ext xmlns:c16="http://schemas.microsoft.com/office/drawing/2014/chart" uri="{C3380CC4-5D6E-409C-BE32-E72D297353CC}">
              <c16:uniqueId val="{00000001-094B-4B60-B6E4-721BD498675F}"/>
            </c:ext>
          </c:extLst>
        </c:ser>
        <c:dLbls>
          <c:showLegendKey val="0"/>
          <c:showVal val="0"/>
          <c:showCatName val="0"/>
          <c:showSerName val="0"/>
          <c:showPercent val="0"/>
          <c:showBubbleSize val="0"/>
        </c:dLbls>
        <c:marker val="1"/>
        <c:smooth val="0"/>
        <c:axId val="388707136"/>
        <c:axId val="388706352"/>
      </c:lineChart>
      <c:dateAx>
        <c:axId val="388707136"/>
        <c:scaling>
          <c:orientation val="minMax"/>
        </c:scaling>
        <c:delete val="1"/>
        <c:axPos val="b"/>
        <c:numFmt formatCode="&quot;R&quot;yy" sourceLinked="1"/>
        <c:majorTickMark val="none"/>
        <c:minorTickMark val="none"/>
        <c:tickLblPos val="none"/>
        <c:crossAx val="388706352"/>
        <c:crosses val="autoZero"/>
        <c:auto val="1"/>
        <c:lblOffset val="100"/>
        <c:baseTimeUnit val="years"/>
      </c:dateAx>
      <c:valAx>
        <c:axId val="38870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70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451.01</c:v>
                </c:pt>
                <c:pt idx="1">
                  <c:v>663.55</c:v>
                </c:pt>
                <c:pt idx="2">
                  <c:v>719.75</c:v>
                </c:pt>
                <c:pt idx="3">
                  <c:v>859.62</c:v>
                </c:pt>
                <c:pt idx="4">
                  <c:v>985.78</c:v>
                </c:pt>
              </c:numCache>
            </c:numRef>
          </c:val>
          <c:extLst xmlns:c16r2="http://schemas.microsoft.com/office/drawing/2015/06/chart">
            <c:ext xmlns:c16="http://schemas.microsoft.com/office/drawing/2014/chart" uri="{C3380CC4-5D6E-409C-BE32-E72D297353CC}">
              <c16:uniqueId val="{00000000-74B4-48B1-A635-35C89D1E023D}"/>
            </c:ext>
          </c:extLst>
        </c:ser>
        <c:dLbls>
          <c:showLegendKey val="0"/>
          <c:showVal val="0"/>
          <c:showCatName val="0"/>
          <c:showSerName val="0"/>
          <c:showPercent val="0"/>
          <c:showBubbleSize val="0"/>
        </c:dLbls>
        <c:gapWidth val="150"/>
        <c:axId val="388968384"/>
        <c:axId val="388968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298.25</c:v>
                </c:pt>
                <c:pt idx="1">
                  <c:v>303.27999999999997</c:v>
                </c:pt>
                <c:pt idx="2">
                  <c:v>303.81</c:v>
                </c:pt>
                <c:pt idx="3">
                  <c:v>310.26</c:v>
                </c:pt>
                <c:pt idx="4">
                  <c:v>318.99</c:v>
                </c:pt>
              </c:numCache>
            </c:numRef>
          </c:val>
          <c:smooth val="0"/>
          <c:extLst xmlns:c16r2="http://schemas.microsoft.com/office/drawing/2015/06/chart">
            <c:ext xmlns:c16="http://schemas.microsoft.com/office/drawing/2014/chart" uri="{C3380CC4-5D6E-409C-BE32-E72D297353CC}">
              <c16:uniqueId val="{00000001-74B4-48B1-A635-35C89D1E023D}"/>
            </c:ext>
          </c:extLst>
        </c:ser>
        <c:dLbls>
          <c:showLegendKey val="0"/>
          <c:showVal val="0"/>
          <c:showCatName val="0"/>
          <c:showSerName val="0"/>
          <c:showPercent val="0"/>
          <c:showBubbleSize val="0"/>
        </c:dLbls>
        <c:marker val="1"/>
        <c:smooth val="0"/>
        <c:axId val="388968384"/>
        <c:axId val="388968776"/>
      </c:lineChart>
      <c:dateAx>
        <c:axId val="388968384"/>
        <c:scaling>
          <c:orientation val="minMax"/>
        </c:scaling>
        <c:delete val="1"/>
        <c:axPos val="b"/>
        <c:numFmt formatCode="&quot;R&quot;yy" sourceLinked="1"/>
        <c:majorTickMark val="none"/>
        <c:minorTickMark val="none"/>
        <c:tickLblPos val="none"/>
        <c:crossAx val="388968776"/>
        <c:crosses val="autoZero"/>
        <c:auto val="1"/>
        <c:lblOffset val="100"/>
        <c:baseTimeUnit val="years"/>
      </c:dateAx>
      <c:valAx>
        <c:axId val="388968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96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C1" zoomScale="80" zoomScaleNormal="8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5" t="s">
        <v>0</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row>
    <row r="3" spans="1:78" ht="9.75" customHeight="1" x14ac:dyDescent="0.15">
      <c r="A3" s="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row>
    <row r="4" spans="1:78" ht="9.75" customHeight="1" x14ac:dyDescent="0.15">
      <c r="A4" s="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6" t="str">
        <f>データ!H6</f>
        <v>青森県　今別町</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67" t="s">
        <v>9</v>
      </c>
      <c r="BM7" s="68"/>
      <c r="BN7" s="68"/>
      <c r="BO7" s="68"/>
      <c r="BP7" s="68"/>
      <c r="BQ7" s="68"/>
      <c r="BR7" s="68"/>
      <c r="BS7" s="68"/>
      <c r="BT7" s="68"/>
      <c r="BU7" s="68"/>
      <c r="BV7" s="68"/>
      <c r="BW7" s="68"/>
      <c r="BX7" s="68"/>
      <c r="BY7" s="69"/>
    </row>
    <row r="8" spans="1:78" ht="18.75" customHeight="1" x14ac:dyDescent="0.15">
      <c r="A8" s="2"/>
      <c r="B8" s="64" t="str">
        <f>データ!$I$6</f>
        <v>法非適用</v>
      </c>
      <c r="C8" s="64"/>
      <c r="D8" s="64"/>
      <c r="E8" s="64"/>
      <c r="F8" s="64"/>
      <c r="G8" s="64"/>
      <c r="H8" s="64"/>
      <c r="I8" s="64" t="str">
        <f>データ!$J$6</f>
        <v>水道事業</v>
      </c>
      <c r="J8" s="64"/>
      <c r="K8" s="64"/>
      <c r="L8" s="64"/>
      <c r="M8" s="64"/>
      <c r="N8" s="64"/>
      <c r="O8" s="64"/>
      <c r="P8" s="64" t="str">
        <f>データ!$K$6</f>
        <v>簡易水道事業</v>
      </c>
      <c r="Q8" s="64"/>
      <c r="R8" s="64"/>
      <c r="S8" s="64"/>
      <c r="T8" s="64"/>
      <c r="U8" s="64"/>
      <c r="V8" s="64"/>
      <c r="W8" s="64" t="str">
        <f>データ!$L$6</f>
        <v>D3</v>
      </c>
      <c r="X8" s="64"/>
      <c r="Y8" s="64"/>
      <c r="Z8" s="64"/>
      <c r="AA8" s="64"/>
      <c r="AB8" s="64"/>
      <c r="AC8" s="64"/>
      <c r="AD8" s="64" t="str">
        <f>データ!$M$6</f>
        <v>非設置</v>
      </c>
      <c r="AE8" s="64"/>
      <c r="AF8" s="64"/>
      <c r="AG8" s="64"/>
      <c r="AH8" s="64"/>
      <c r="AI8" s="64"/>
      <c r="AJ8" s="64"/>
      <c r="AK8" s="2"/>
      <c r="AL8" s="59">
        <f>データ!$R$6</f>
        <v>2193</v>
      </c>
      <c r="AM8" s="59"/>
      <c r="AN8" s="59"/>
      <c r="AO8" s="59"/>
      <c r="AP8" s="59"/>
      <c r="AQ8" s="59"/>
      <c r="AR8" s="59"/>
      <c r="AS8" s="59"/>
      <c r="AT8" s="35">
        <f>データ!$S$6</f>
        <v>125.27</v>
      </c>
      <c r="AU8" s="35"/>
      <c r="AV8" s="35"/>
      <c r="AW8" s="35"/>
      <c r="AX8" s="35"/>
      <c r="AY8" s="35"/>
      <c r="AZ8" s="35"/>
      <c r="BA8" s="35"/>
      <c r="BB8" s="35">
        <f>データ!$T$6</f>
        <v>17.510000000000002</v>
      </c>
      <c r="BC8" s="35"/>
      <c r="BD8" s="35"/>
      <c r="BE8" s="35"/>
      <c r="BF8" s="35"/>
      <c r="BG8" s="35"/>
      <c r="BH8" s="35"/>
      <c r="BI8" s="35"/>
      <c r="BJ8" s="3"/>
      <c r="BK8" s="3"/>
      <c r="BL8" s="60" t="s">
        <v>10</v>
      </c>
      <c r="BM8" s="61"/>
      <c r="BN8" s="62" t="s">
        <v>11</v>
      </c>
      <c r="BO8" s="62"/>
      <c r="BP8" s="62"/>
      <c r="BQ8" s="62"/>
      <c r="BR8" s="62"/>
      <c r="BS8" s="62"/>
      <c r="BT8" s="62"/>
      <c r="BU8" s="62"/>
      <c r="BV8" s="62"/>
      <c r="BW8" s="62"/>
      <c r="BX8" s="62"/>
      <c r="BY8" s="63"/>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46" t="s">
        <v>19</v>
      </c>
      <c r="BM9" s="47"/>
      <c r="BN9" s="48" t="s">
        <v>20</v>
      </c>
      <c r="BO9" s="48"/>
      <c r="BP9" s="48"/>
      <c r="BQ9" s="48"/>
      <c r="BR9" s="48"/>
      <c r="BS9" s="48"/>
      <c r="BT9" s="48"/>
      <c r="BU9" s="48"/>
      <c r="BV9" s="48"/>
      <c r="BW9" s="48"/>
      <c r="BX9" s="48"/>
      <c r="BY9" s="49"/>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98.11</v>
      </c>
      <c r="Q10" s="35"/>
      <c r="R10" s="35"/>
      <c r="S10" s="35"/>
      <c r="T10" s="35"/>
      <c r="U10" s="35"/>
      <c r="V10" s="35"/>
      <c r="W10" s="59">
        <f>データ!$Q$6</f>
        <v>6030</v>
      </c>
      <c r="X10" s="59"/>
      <c r="Y10" s="59"/>
      <c r="Z10" s="59"/>
      <c r="AA10" s="59"/>
      <c r="AB10" s="59"/>
      <c r="AC10" s="59"/>
      <c r="AD10" s="2"/>
      <c r="AE10" s="2"/>
      <c r="AF10" s="2"/>
      <c r="AG10" s="2"/>
      <c r="AH10" s="2"/>
      <c r="AI10" s="2"/>
      <c r="AJ10" s="2"/>
      <c r="AK10" s="2"/>
      <c r="AL10" s="59">
        <f>データ!$U$6</f>
        <v>2123</v>
      </c>
      <c r="AM10" s="59"/>
      <c r="AN10" s="59"/>
      <c r="AO10" s="59"/>
      <c r="AP10" s="59"/>
      <c r="AQ10" s="59"/>
      <c r="AR10" s="59"/>
      <c r="AS10" s="59"/>
      <c r="AT10" s="35">
        <f>データ!$V$6</f>
        <v>12.5</v>
      </c>
      <c r="AU10" s="35"/>
      <c r="AV10" s="35"/>
      <c r="AW10" s="35"/>
      <c r="AX10" s="35"/>
      <c r="AY10" s="35"/>
      <c r="AZ10" s="35"/>
      <c r="BA10" s="35"/>
      <c r="BB10" s="35">
        <f>データ!$W$6</f>
        <v>169.84</v>
      </c>
      <c r="BC10" s="35"/>
      <c r="BD10" s="35"/>
      <c r="BE10" s="35"/>
      <c r="BF10" s="35"/>
      <c r="BG10" s="35"/>
      <c r="BH10" s="35"/>
      <c r="BI10" s="35"/>
      <c r="BJ10" s="2"/>
      <c r="BK10" s="2"/>
      <c r="BL10" s="50" t="s">
        <v>21</v>
      </c>
      <c r="BM10" s="51"/>
      <c r="BN10" s="52" t="s">
        <v>22</v>
      </c>
      <c r="BO10" s="52"/>
      <c r="BP10" s="52"/>
      <c r="BQ10" s="52"/>
      <c r="BR10" s="52"/>
      <c r="BS10" s="52"/>
      <c r="BT10" s="52"/>
      <c r="BU10" s="52"/>
      <c r="BV10" s="52"/>
      <c r="BW10" s="52"/>
      <c r="BX10" s="52"/>
      <c r="BY10" s="53"/>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29" t="s">
        <v>25</v>
      </c>
      <c r="BM14" s="30"/>
      <c r="BN14" s="30"/>
      <c r="BO14" s="30"/>
      <c r="BP14" s="30"/>
      <c r="BQ14" s="30"/>
      <c r="BR14" s="30"/>
      <c r="BS14" s="30"/>
      <c r="BT14" s="30"/>
      <c r="BU14" s="30"/>
      <c r="BV14" s="30"/>
      <c r="BW14" s="30"/>
      <c r="BX14" s="30"/>
      <c r="BY14" s="30"/>
      <c r="BZ14" s="31"/>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2"/>
      <c r="BM15" s="33"/>
      <c r="BN15" s="33"/>
      <c r="BO15" s="33"/>
      <c r="BP15" s="33"/>
      <c r="BQ15" s="33"/>
      <c r="BR15" s="33"/>
      <c r="BS15" s="33"/>
      <c r="BT15" s="33"/>
      <c r="BU15" s="33"/>
      <c r="BV15" s="33"/>
      <c r="BW15" s="33"/>
      <c r="BX15" s="33"/>
      <c r="BY15" s="33"/>
      <c r="BZ15" s="3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6" t="s">
        <v>117</v>
      </c>
      <c r="BM16" s="37"/>
      <c r="BN16" s="37"/>
      <c r="BO16" s="37"/>
      <c r="BP16" s="37"/>
      <c r="BQ16" s="37"/>
      <c r="BR16" s="37"/>
      <c r="BS16" s="37"/>
      <c r="BT16" s="37"/>
      <c r="BU16" s="37"/>
      <c r="BV16" s="37"/>
      <c r="BW16" s="37"/>
      <c r="BX16" s="37"/>
      <c r="BY16" s="37"/>
      <c r="BZ16" s="3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6"/>
      <c r="BM17" s="37"/>
      <c r="BN17" s="37"/>
      <c r="BO17" s="37"/>
      <c r="BP17" s="37"/>
      <c r="BQ17" s="37"/>
      <c r="BR17" s="37"/>
      <c r="BS17" s="37"/>
      <c r="BT17" s="37"/>
      <c r="BU17" s="37"/>
      <c r="BV17" s="37"/>
      <c r="BW17" s="37"/>
      <c r="BX17" s="37"/>
      <c r="BY17" s="37"/>
      <c r="BZ17" s="3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6"/>
      <c r="BM18" s="37"/>
      <c r="BN18" s="37"/>
      <c r="BO18" s="37"/>
      <c r="BP18" s="37"/>
      <c r="BQ18" s="37"/>
      <c r="BR18" s="37"/>
      <c r="BS18" s="37"/>
      <c r="BT18" s="37"/>
      <c r="BU18" s="37"/>
      <c r="BV18" s="37"/>
      <c r="BW18" s="37"/>
      <c r="BX18" s="37"/>
      <c r="BY18" s="37"/>
      <c r="BZ18" s="3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6"/>
      <c r="BM19" s="37"/>
      <c r="BN19" s="37"/>
      <c r="BO19" s="37"/>
      <c r="BP19" s="37"/>
      <c r="BQ19" s="37"/>
      <c r="BR19" s="37"/>
      <c r="BS19" s="37"/>
      <c r="BT19" s="37"/>
      <c r="BU19" s="37"/>
      <c r="BV19" s="37"/>
      <c r="BW19" s="37"/>
      <c r="BX19" s="37"/>
      <c r="BY19" s="37"/>
      <c r="BZ19" s="3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6"/>
      <c r="BM20" s="37"/>
      <c r="BN20" s="37"/>
      <c r="BO20" s="37"/>
      <c r="BP20" s="37"/>
      <c r="BQ20" s="37"/>
      <c r="BR20" s="37"/>
      <c r="BS20" s="37"/>
      <c r="BT20" s="37"/>
      <c r="BU20" s="37"/>
      <c r="BV20" s="37"/>
      <c r="BW20" s="37"/>
      <c r="BX20" s="37"/>
      <c r="BY20" s="37"/>
      <c r="BZ20" s="3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6"/>
      <c r="BM21" s="37"/>
      <c r="BN21" s="37"/>
      <c r="BO21" s="37"/>
      <c r="BP21" s="37"/>
      <c r="BQ21" s="37"/>
      <c r="BR21" s="37"/>
      <c r="BS21" s="37"/>
      <c r="BT21" s="37"/>
      <c r="BU21" s="37"/>
      <c r="BV21" s="37"/>
      <c r="BW21" s="37"/>
      <c r="BX21" s="37"/>
      <c r="BY21" s="37"/>
      <c r="BZ21" s="3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6"/>
      <c r="BM22" s="37"/>
      <c r="BN22" s="37"/>
      <c r="BO22" s="37"/>
      <c r="BP22" s="37"/>
      <c r="BQ22" s="37"/>
      <c r="BR22" s="37"/>
      <c r="BS22" s="37"/>
      <c r="BT22" s="37"/>
      <c r="BU22" s="37"/>
      <c r="BV22" s="37"/>
      <c r="BW22" s="37"/>
      <c r="BX22" s="37"/>
      <c r="BY22" s="37"/>
      <c r="BZ22" s="3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6"/>
      <c r="BM23" s="37"/>
      <c r="BN23" s="37"/>
      <c r="BO23" s="37"/>
      <c r="BP23" s="37"/>
      <c r="BQ23" s="37"/>
      <c r="BR23" s="37"/>
      <c r="BS23" s="37"/>
      <c r="BT23" s="37"/>
      <c r="BU23" s="37"/>
      <c r="BV23" s="37"/>
      <c r="BW23" s="37"/>
      <c r="BX23" s="37"/>
      <c r="BY23" s="37"/>
      <c r="BZ23" s="3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6"/>
      <c r="BM24" s="37"/>
      <c r="BN24" s="37"/>
      <c r="BO24" s="37"/>
      <c r="BP24" s="37"/>
      <c r="BQ24" s="37"/>
      <c r="BR24" s="37"/>
      <c r="BS24" s="37"/>
      <c r="BT24" s="37"/>
      <c r="BU24" s="37"/>
      <c r="BV24" s="37"/>
      <c r="BW24" s="37"/>
      <c r="BX24" s="37"/>
      <c r="BY24" s="37"/>
      <c r="BZ24" s="3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6"/>
      <c r="BM25" s="37"/>
      <c r="BN25" s="37"/>
      <c r="BO25" s="37"/>
      <c r="BP25" s="37"/>
      <c r="BQ25" s="37"/>
      <c r="BR25" s="37"/>
      <c r="BS25" s="37"/>
      <c r="BT25" s="37"/>
      <c r="BU25" s="37"/>
      <c r="BV25" s="37"/>
      <c r="BW25" s="37"/>
      <c r="BX25" s="37"/>
      <c r="BY25" s="37"/>
      <c r="BZ25" s="3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6"/>
      <c r="BM26" s="37"/>
      <c r="BN26" s="37"/>
      <c r="BO26" s="37"/>
      <c r="BP26" s="37"/>
      <c r="BQ26" s="37"/>
      <c r="BR26" s="37"/>
      <c r="BS26" s="37"/>
      <c r="BT26" s="37"/>
      <c r="BU26" s="37"/>
      <c r="BV26" s="37"/>
      <c r="BW26" s="37"/>
      <c r="BX26" s="37"/>
      <c r="BY26" s="37"/>
      <c r="BZ26" s="3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6"/>
      <c r="BM27" s="37"/>
      <c r="BN27" s="37"/>
      <c r="BO27" s="37"/>
      <c r="BP27" s="37"/>
      <c r="BQ27" s="37"/>
      <c r="BR27" s="37"/>
      <c r="BS27" s="37"/>
      <c r="BT27" s="37"/>
      <c r="BU27" s="37"/>
      <c r="BV27" s="37"/>
      <c r="BW27" s="37"/>
      <c r="BX27" s="37"/>
      <c r="BY27" s="37"/>
      <c r="BZ27" s="3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6"/>
      <c r="BM28" s="37"/>
      <c r="BN28" s="37"/>
      <c r="BO28" s="37"/>
      <c r="BP28" s="37"/>
      <c r="BQ28" s="37"/>
      <c r="BR28" s="37"/>
      <c r="BS28" s="37"/>
      <c r="BT28" s="37"/>
      <c r="BU28" s="37"/>
      <c r="BV28" s="37"/>
      <c r="BW28" s="37"/>
      <c r="BX28" s="37"/>
      <c r="BY28" s="37"/>
      <c r="BZ28" s="3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6"/>
      <c r="BM29" s="37"/>
      <c r="BN29" s="37"/>
      <c r="BO29" s="37"/>
      <c r="BP29" s="37"/>
      <c r="BQ29" s="37"/>
      <c r="BR29" s="37"/>
      <c r="BS29" s="37"/>
      <c r="BT29" s="37"/>
      <c r="BU29" s="37"/>
      <c r="BV29" s="37"/>
      <c r="BW29" s="37"/>
      <c r="BX29" s="37"/>
      <c r="BY29" s="37"/>
      <c r="BZ29" s="3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6"/>
      <c r="BM30" s="37"/>
      <c r="BN30" s="37"/>
      <c r="BO30" s="37"/>
      <c r="BP30" s="37"/>
      <c r="BQ30" s="37"/>
      <c r="BR30" s="37"/>
      <c r="BS30" s="37"/>
      <c r="BT30" s="37"/>
      <c r="BU30" s="37"/>
      <c r="BV30" s="37"/>
      <c r="BW30" s="37"/>
      <c r="BX30" s="37"/>
      <c r="BY30" s="37"/>
      <c r="BZ30" s="3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6"/>
      <c r="BM31" s="37"/>
      <c r="BN31" s="37"/>
      <c r="BO31" s="37"/>
      <c r="BP31" s="37"/>
      <c r="BQ31" s="37"/>
      <c r="BR31" s="37"/>
      <c r="BS31" s="37"/>
      <c r="BT31" s="37"/>
      <c r="BU31" s="37"/>
      <c r="BV31" s="37"/>
      <c r="BW31" s="37"/>
      <c r="BX31" s="37"/>
      <c r="BY31" s="37"/>
      <c r="BZ31" s="3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6"/>
      <c r="BM32" s="37"/>
      <c r="BN32" s="37"/>
      <c r="BO32" s="37"/>
      <c r="BP32" s="37"/>
      <c r="BQ32" s="37"/>
      <c r="BR32" s="37"/>
      <c r="BS32" s="37"/>
      <c r="BT32" s="37"/>
      <c r="BU32" s="37"/>
      <c r="BV32" s="37"/>
      <c r="BW32" s="37"/>
      <c r="BX32" s="37"/>
      <c r="BY32" s="37"/>
      <c r="BZ32" s="3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6"/>
      <c r="BM33" s="37"/>
      <c r="BN33" s="37"/>
      <c r="BO33" s="37"/>
      <c r="BP33" s="37"/>
      <c r="BQ33" s="37"/>
      <c r="BR33" s="37"/>
      <c r="BS33" s="37"/>
      <c r="BT33" s="37"/>
      <c r="BU33" s="37"/>
      <c r="BV33" s="37"/>
      <c r="BW33" s="37"/>
      <c r="BX33" s="37"/>
      <c r="BY33" s="37"/>
      <c r="BZ33" s="3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6"/>
      <c r="BM34" s="37"/>
      <c r="BN34" s="37"/>
      <c r="BO34" s="37"/>
      <c r="BP34" s="37"/>
      <c r="BQ34" s="37"/>
      <c r="BR34" s="37"/>
      <c r="BS34" s="37"/>
      <c r="BT34" s="37"/>
      <c r="BU34" s="37"/>
      <c r="BV34" s="37"/>
      <c r="BW34" s="37"/>
      <c r="BX34" s="37"/>
      <c r="BY34" s="37"/>
      <c r="BZ34" s="3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6"/>
      <c r="BM35" s="37"/>
      <c r="BN35" s="37"/>
      <c r="BO35" s="37"/>
      <c r="BP35" s="37"/>
      <c r="BQ35" s="37"/>
      <c r="BR35" s="37"/>
      <c r="BS35" s="37"/>
      <c r="BT35" s="37"/>
      <c r="BU35" s="37"/>
      <c r="BV35" s="37"/>
      <c r="BW35" s="37"/>
      <c r="BX35" s="37"/>
      <c r="BY35" s="37"/>
      <c r="BZ35" s="3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6"/>
      <c r="BM36" s="37"/>
      <c r="BN36" s="37"/>
      <c r="BO36" s="37"/>
      <c r="BP36" s="37"/>
      <c r="BQ36" s="37"/>
      <c r="BR36" s="37"/>
      <c r="BS36" s="37"/>
      <c r="BT36" s="37"/>
      <c r="BU36" s="37"/>
      <c r="BV36" s="37"/>
      <c r="BW36" s="37"/>
      <c r="BX36" s="37"/>
      <c r="BY36" s="37"/>
      <c r="BZ36" s="3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6"/>
      <c r="BM37" s="37"/>
      <c r="BN37" s="37"/>
      <c r="BO37" s="37"/>
      <c r="BP37" s="37"/>
      <c r="BQ37" s="37"/>
      <c r="BR37" s="37"/>
      <c r="BS37" s="37"/>
      <c r="BT37" s="37"/>
      <c r="BU37" s="37"/>
      <c r="BV37" s="37"/>
      <c r="BW37" s="37"/>
      <c r="BX37" s="37"/>
      <c r="BY37" s="37"/>
      <c r="BZ37" s="3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6"/>
      <c r="BM38" s="37"/>
      <c r="BN38" s="37"/>
      <c r="BO38" s="37"/>
      <c r="BP38" s="37"/>
      <c r="BQ38" s="37"/>
      <c r="BR38" s="37"/>
      <c r="BS38" s="37"/>
      <c r="BT38" s="37"/>
      <c r="BU38" s="37"/>
      <c r="BV38" s="37"/>
      <c r="BW38" s="37"/>
      <c r="BX38" s="37"/>
      <c r="BY38" s="37"/>
      <c r="BZ38" s="3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6"/>
      <c r="BM39" s="37"/>
      <c r="BN39" s="37"/>
      <c r="BO39" s="37"/>
      <c r="BP39" s="37"/>
      <c r="BQ39" s="37"/>
      <c r="BR39" s="37"/>
      <c r="BS39" s="37"/>
      <c r="BT39" s="37"/>
      <c r="BU39" s="37"/>
      <c r="BV39" s="37"/>
      <c r="BW39" s="37"/>
      <c r="BX39" s="37"/>
      <c r="BY39" s="37"/>
      <c r="BZ39" s="3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6"/>
      <c r="BM40" s="37"/>
      <c r="BN40" s="37"/>
      <c r="BO40" s="37"/>
      <c r="BP40" s="37"/>
      <c r="BQ40" s="37"/>
      <c r="BR40" s="37"/>
      <c r="BS40" s="37"/>
      <c r="BT40" s="37"/>
      <c r="BU40" s="37"/>
      <c r="BV40" s="37"/>
      <c r="BW40" s="37"/>
      <c r="BX40" s="37"/>
      <c r="BY40" s="37"/>
      <c r="BZ40" s="3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6"/>
      <c r="BM41" s="37"/>
      <c r="BN41" s="37"/>
      <c r="BO41" s="37"/>
      <c r="BP41" s="37"/>
      <c r="BQ41" s="37"/>
      <c r="BR41" s="37"/>
      <c r="BS41" s="37"/>
      <c r="BT41" s="37"/>
      <c r="BU41" s="37"/>
      <c r="BV41" s="37"/>
      <c r="BW41" s="37"/>
      <c r="BX41" s="37"/>
      <c r="BY41" s="37"/>
      <c r="BZ41" s="3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6"/>
      <c r="BM42" s="37"/>
      <c r="BN42" s="37"/>
      <c r="BO42" s="37"/>
      <c r="BP42" s="37"/>
      <c r="BQ42" s="37"/>
      <c r="BR42" s="37"/>
      <c r="BS42" s="37"/>
      <c r="BT42" s="37"/>
      <c r="BU42" s="37"/>
      <c r="BV42" s="37"/>
      <c r="BW42" s="37"/>
      <c r="BX42" s="37"/>
      <c r="BY42" s="37"/>
      <c r="BZ42" s="3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6"/>
      <c r="BM43" s="37"/>
      <c r="BN43" s="37"/>
      <c r="BO43" s="37"/>
      <c r="BP43" s="37"/>
      <c r="BQ43" s="37"/>
      <c r="BR43" s="37"/>
      <c r="BS43" s="37"/>
      <c r="BT43" s="37"/>
      <c r="BU43" s="37"/>
      <c r="BV43" s="37"/>
      <c r="BW43" s="37"/>
      <c r="BX43" s="37"/>
      <c r="BY43" s="37"/>
      <c r="BZ43" s="3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29" t="s">
        <v>26</v>
      </c>
      <c r="BM45" s="30"/>
      <c r="BN45" s="30"/>
      <c r="BO45" s="30"/>
      <c r="BP45" s="30"/>
      <c r="BQ45" s="30"/>
      <c r="BR45" s="30"/>
      <c r="BS45" s="30"/>
      <c r="BT45" s="30"/>
      <c r="BU45" s="30"/>
      <c r="BV45" s="30"/>
      <c r="BW45" s="30"/>
      <c r="BX45" s="30"/>
      <c r="BY45" s="30"/>
      <c r="BZ45" s="3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2"/>
      <c r="BM46" s="33"/>
      <c r="BN46" s="33"/>
      <c r="BO46" s="33"/>
      <c r="BP46" s="33"/>
      <c r="BQ46" s="33"/>
      <c r="BR46" s="33"/>
      <c r="BS46" s="33"/>
      <c r="BT46" s="33"/>
      <c r="BU46" s="33"/>
      <c r="BV46" s="33"/>
      <c r="BW46" s="33"/>
      <c r="BX46" s="33"/>
      <c r="BY46" s="33"/>
      <c r="BZ46" s="3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6" t="s">
        <v>115</v>
      </c>
      <c r="BM47" s="37"/>
      <c r="BN47" s="37"/>
      <c r="BO47" s="37"/>
      <c r="BP47" s="37"/>
      <c r="BQ47" s="37"/>
      <c r="BR47" s="37"/>
      <c r="BS47" s="37"/>
      <c r="BT47" s="37"/>
      <c r="BU47" s="37"/>
      <c r="BV47" s="37"/>
      <c r="BW47" s="37"/>
      <c r="BX47" s="37"/>
      <c r="BY47" s="37"/>
      <c r="BZ47" s="3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6"/>
      <c r="BM48" s="37"/>
      <c r="BN48" s="37"/>
      <c r="BO48" s="37"/>
      <c r="BP48" s="37"/>
      <c r="BQ48" s="37"/>
      <c r="BR48" s="37"/>
      <c r="BS48" s="37"/>
      <c r="BT48" s="37"/>
      <c r="BU48" s="37"/>
      <c r="BV48" s="37"/>
      <c r="BW48" s="37"/>
      <c r="BX48" s="37"/>
      <c r="BY48" s="37"/>
      <c r="BZ48" s="3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6"/>
      <c r="BM49" s="37"/>
      <c r="BN49" s="37"/>
      <c r="BO49" s="37"/>
      <c r="BP49" s="37"/>
      <c r="BQ49" s="37"/>
      <c r="BR49" s="37"/>
      <c r="BS49" s="37"/>
      <c r="BT49" s="37"/>
      <c r="BU49" s="37"/>
      <c r="BV49" s="37"/>
      <c r="BW49" s="37"/>
      <c r="BX49" s="37"/>
      <c r="BY49" s="37"/>
      <c r="BZ49" s="3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6"/>
      <c r="BM50" s="37"/>
      <c r="BN50" s="37"/>
      <c r="BO50" s="37"/>
      <c r="BP50" s="37"/>
      <c r="BQ50" s="37"/>
      <c r="BR50" s="37"/>
      <c r="BS50" s="37"/>
      <c r="BT50" s="37"/>
      <c r="BU50" s="37"/>
      <c r="BV50" s="37"/>
      <c r="BW50" s="37"/>
      <c r="BX50" s="37"/>
      <c r="BY50" s="37"/>
      <c r="BZ50" s="3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6"/>
      <c r="BM51" s="37"/>
      <c r="BN51" s="37"/>
      <c r="BO51" s="37"/>
      <c r="BP51" s="37"/>
      <c r="BQ51" s="37"/>
      <c r="BR51" s="37"/>
      <c r="BS51" s="37"/>
      <c r="BT51" s="37"/>
      <c r="BU51" s="37"/>
      <c r="BV51" s="37"/>
      <c r="BW51" s="37"/>
      <c r="BX51" s="37"/>
      <c r="BY51" s="37"/>
      <c r="BZ51" s="3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6"/>
      <c r="BM52" s="37"/>
      <c r="BN52" s="37"/>
      <c r="BO52" s="37"/>
      <c r="BP52" s="37"/>
      <c r="BQ52" s="37"/>
      <c r="BR52" s="37"/>
      <c r="BS52" s="37"/>
      <c r="BT52" s="37"/>
      <c r="BU52" s="37"/>
      <c r="BV52" s="37"/>
      <c r="BW52" s="37"/>
      <c r="BX52" s="37"/>
      <c r="BY52" s="37"/>
      <c r="BZ52" s="3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6"/>
      <c r="BM53" s="37"/>
      <c r="BN53" s="37"/>
      <c r="BO53" s="37"/>
      <c r="BP53" s="37"/>
      <c r="BQ53" s="37"/>
      <c r="BR53" s="37"/>
      <c r="BS53" s="37"/>
      <c r="BT53" s="37"/>
      <c r="BU53" s="37"/>
      <c r="BV53" s="37"/>
      <c r="BW53" s="37"/>
      <c r="BX53" s="37"/>
      <c r="BY53" s="37"/>
      <c r="BZ53" s="3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6"/>
      <c r="BM54" s="37"/>
      <c r="BN54" s="37"/>
      <c r="BO54" s="37"/>
      <c r="BP54" s="37"/>
      <c r="BQ54" s="37"/>
      <c r="BR54" s="37"/>
      <c r="BS54" s="37"/>
      <c r="BT54" s="37"/>
      <c r="BU54" s="37"/>
      <c r="BV54" s="37"/>
      <c r="BW54" s="37"/>
      <c r="BX54" s="37"/>
      <c r="BY54" s="37"/>
      <c r="BZ54" s="3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6"/>
      <c r="BM55" s="37"/>
      <c r="BN55" s="37"/>
      <c r="BO55" s="37"/>
      <c r="BP55" s="37"/>
      <c r="BQ55" s="37"/>
      <c r="BR55" s="37"/>
      <c r="BS55" s="37"/>
      <c r="BT55" s="37"/>
      <c r="BU55" s="37"/>
      <c r="BV55" s="37"/>
      <c r="BW55" s="37"/>
      <c r="BX55" s="37"/>
      <c r="BY55" s="37"/>
      <c r="BZ55" s="3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6"/>
      <c r="BM56" s="37"/>
      <c r="BN56" s="37"/>
      <c r="BO56" s="37"/>
      <c r="BP56" s="37"/>
      <c r="BQ56" s="37"/>
      <c r="BR56" s="37"/>
      <c r="BS56" s="37"/>
      <c r="BT56" s="37"/>
      <c r="BU56" s="37"/>
      <c r="BV56" s="37"/>
      <c r="BW56" s="37"/>
      <c r="BX56" s="37"/>
      <c r="BY56" s="37"/>
      <c r="BZ56" s="3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6"/>
      <c r="BM57" s="37"/>
      <c r="BN57" s="37"/>
      <c r="BO57" s="37"/>
      <c r="BP57" s="37"/>
      <c r="BQ57" s="37"/>
      <c r="BR57" s="37"/>
      <c r="BS57" s="37"/>
      <c r="BT57" s="37"/>
      <c r="BU57" s="37"/>
      <c r="BV57" s="37"/>
      <c r="BW57" s="37"/>
      <c r="BX57" s="37"/>
      <c r="BY57" s="37"/>
      <c r="BZ57" s="3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6"/>
      <c r="BM58" s="37"/>
      <c r="BN58" s="37"/>
      <c r="BO58" s="37"/>
      <c r="BP58" s="37"/>
      <c r="BQ58" s="37"/>
      <c r="BR58" s="37"/>
      <c r="BS58" s="37"/>
      <c r="BT58" s="37"/>
      <c r="BU58" s="37"/>
      <c r="BV58" s="37"/>
      <c r="BW58" s="37"/>
      <c r="BX58" s="37"/>
      <c r="BY58" s="37"/>
      <c r="BZ58" s="3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6"/>
      <c r="BM59" s="37"/>
      <c r="BN59" s="37"/>
      <c r="BO59" s="37"/>
      <c r="BP59" s="37"/>
      <c r="BQ59" s="37"/>
      <c r="BR59" s="37"/>
      <c r="BS59" s="37"/>
      <c r="BT59" s="37"/>
      <c r="BU59" s="37"/>
      <c r="BV59" s="37"/>
      <c r="BW59" s="37"/>
      <c r="BX59" s="37"/>
      <c r="BY59" s="37"/>
      <c r="BZ59" s="38"/>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6"/>
      <c r="BM60" s="37"/>
      <c r="BN60" s="37"/>
      <c r="BO60" s="37"/>
      <c r="BP60" s="37"/>
      <c r="BQ60" s="37"/>
      <c r="BR60" s="37"/>
      <c r="BS60" s="37"/>
      <c r="BT60" s="37"/>
      <c r="BU60" s="37"/>
      <c r="BV60" s="37"/>
      <c r="BW60" s="37"/>
      <c r="BX60" s="37"/>
      <c r="BY60" s="37"/>
      <c r="BZ60" s="38"/>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6"/>
      <c r="BM61" s="37"/>
      <c r="BN61" s="37"/>
      <c r="BO61" s="37"/>
      <c r="BP61" s="37"/>
      <c r="BQ61" s="37"/>
      <c r="BR61" s="37"/>
      <c r="BS61" s="37"/>
      <c r="BT61" s="37"/>
      <c r="BU61" s="37"/>
      <c r="BV61" s="37"/>
      <c r="BW61" s="37"/>
      <c r="BX61" s="37"/>
      <c r="BY61" s="37"/>
      <c r="BZ61" s="3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6"/>
      <c r="BM62" s="37"/>
      <c r="BN62" s="37"/>
      <c r="BO62" s="37"/>
      <c r="BP62" s="37"/>
      <c r="BQ62" s="37"/>
      <c r="BR62" s="37"/>
      <c r="BS62" s="37"/>
      <c r="BT62" s="37"/>
      <c r="BU62" s="37"/>
      <c r="BV62" s="37"/>
      <c r="BW62" s="37"/>
      <c r="BX62" s="37"/>
      <c r="BY62" s="37"/>
      <c r="BZ62" s="3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29" t="s">
        <v>28</v>
      </c>
      <c r="BM64" s="30"/>
      <c r="BN64" s="30"/>
      <c r="BO64" s="30"/>
      <c r="BP64" s="30"/>
      <c r="BQ64" s="30"/>
      <c r="BR64" s="30"/>
      <c r="BS64" s="30"/>
      <c r="BT64" s="30"/>
      <c r="BU64" s="30"/>
      <c r="BV64" s="30"/>
      <c r="BW64" s="30"/>
      <c r="BX64" s="30"/>
      <c r="BY64" s="30"/>
      <c r="BZ64" s="3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2"/>
      <c r="BM65" s="33"/>
      <c r="BN65" s="33"/>
      <c r="BO65" s="33"/>
      <c r="BP65" s="33"/>
      <c r="BQ65" s="33"/>
      <c r="BR65" s="33"/>
      <c r="BS65" s="33"/>
      <c r="BT65" s="33"/>
      <c r="BU65" s="33"/>
      <c r="BV65" s="33"/>
      <c r="BW65" s="33"/>
      <c r="BX65" s="33"/>
      <c r="BY65" s="33"/>
      <c r="BZ65" s="3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6" t="s">
        <v>116</v>
      </c>
      <c r="BM66" s="37"/>
      <c r="BN66" s="37"/>
      <c r="BO66" s="37"/>
      <c r="BP66" s="37"/>
      <c r="BQ66" s="37"/>
      <c r="BR66" s="37"/>
      <c r="BS66" s="37"/>
      <c r="BT66" s="37"/>
      <c r="BU66" s="37"/>
      <c r="BV66" s="37"/>
      <c r="BW66" s="37"/>
      <c r="BX66" s="37"/>
      <c r="BY66" s="37"/>
      <c r="BZ66" s="3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6"/>
      <c r="BM67" s="37"/>
      <c r="BN67" s="37"/>
      <c r="BO67" s="37"/>
      <c r="BP67" s="37"/>
      <c r="BQ67" s="37"/>
      <c r="BR67" s="37"/>
      <c r="BS67" s="37"/>
      <c r="BT67" s="37"/>
      <c r="BU67" s="37"/>
      <c r="BV67" s="37"/>
      <c r="BW67" s="37"/>
      <c r="BX67" s="37"/>
      <c r="BY67" s="37"/>
      <c r="BZ67" s="3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6"/>
      <c r="BM68" s="37"/>
      <c r="BN68" s="37"/>
      <c r="BO68" s="37"/>
      <c r="BP68" s="37"/>
      <c r="BQ68" s="37"/>
      <c r="BR68" s="37"/>
      <c r="BS68" s="37"/>
      <c r="BT68" s="37"/>
      <c r="BU68" s="37"/>
      <c r="BV68" s="37"/>
      <c r="BW68" s="37"/>
      <c r="BX68" s="37"/>
      <c r="BY68" s="37"/>
      <c r="BZ68" s="3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6"/>
      <c r="BM69" s="37"/>
      <c r="BN69" s="37"/>
      <c r="BO69" s="37"/>
      <c r="BP69" s="37"/>
      <c r="BQ69" s="37"/>
      <c r="BR69" s="37"/>
      <c r="BS69" s="37"/>
      <c r="BT69" s="37"/>
      <c r="BU69" s="37"/>
      <c r="BV69" s="37"/>
      <c r="BW69" s="37"/>
      <c r="BX69" s="37"/>
      <c r="BY69" s="37"/>
      <c r="BZ69" s="3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6"/>
      <c r="BM70" s="37"/>
      <c r="BN70" s="37"/>
      <c r="BO70" s="37"/>
      <c r="BP70" s="37"/>
      <c r="BQ70" s="37"/>
      <c r="BR70" s="37"/>
      <c r="BS70" s="37"/>
      <c r="BT70" s="37"/>
      <c r="BU70" s="37"/>
      <c r="BV70" s="37"/>
      <c r="BW70" s="37"/>
      <c r="BX70" s="37"/>
      <c r="BY70" s="37"/>
      <c r="BZ70" s="3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6"/>
      <c r="BM71" s="37"/>
      <c r="BN71" s="37"/>
      <c r="BO71" s="37"/>
      <c r="BP71" s="37"/>
      <c r="BQ71" s="37"/>
      <c r="BR71" s="37"/>
      <c r="BS71" s="37"/>
      <c r="BT71" s="37"/>
      <c r="BU71" s="37"/>
      <c r="BV71" s="37"/>
      <c r="BW71" s="37"/>
      <c r="BX71" s="37"/>
      <c r="BY71" s="37"/>
      <c r="BZ71" s="3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6"/>
      <c r="BM72" s="37"/>
      <c r="BN72" s="37"/>
      <c r="BO72" s="37"/>
      <c r="BP72" s="37"/>
      <c r="BQ72" s="37"/>
      <c r="BR72" s="37"/>
      <c r="BS72" s="37"/>
      <c r="BT72" s="37"/>
      <c r="BU72" s="37"/>
      <c r="BV72" s="37"/>
      <c r="BW72" s="37"/>
      <c r="BX72" s="37"/>
      <c r="BY72" s="37"/>
      <c r="BZ72" s="3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6"/>
      <c r="BM73" s="37"/>
      <c r="BN73" s="37"/>
      <c r="BO73" s="37"/>
      <c r="BP73" s="37"/>
      <c r="BQ73" s="37"/>
      <c r="BR73" s="37"/>
      <c r="BS73" s="37"/>
      <c r="BT73" s="37"/>
      <c r="BU73" s="37"/>
      <c r="BV73" s="37"/>
      <c r="BW73" s="37"/>
      <c r="BX73" s="37"/>
      <c r="BY73" s="37"/>
      <c r="BZ73" s="3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6"/>
      <c r="BM74" s="37"/>
      <c r="BN74" s="37"/>
      <c r="BO74" s="37"/>
      <c r="BP74" s="37"/>
      <c r="BQ74" s="37"/>
      <c r="BR74" s="37"/>
      <c r="BS74" s="37"/>
      <c r="BT74" s="37"/>
      <c r="BU74" s="37"/>
      <c r="BV74" s="37"/>
      <c r="BW74" s="37"/>
      <c r="BX74" s="37"/>
      <c r="BY74" s="37"/>
      <c r="BZ74" s="3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6"/>
      <c r="BM75" s="37"/>
      <c r="BN75" s="37"/>
      <c r="BO75" s="37"/>
      <c r="BP75" s="37"/>
      <c r="BQ75" s="37"/>
      <c r="BR75" s="37"/>
      <c r="BS75" s="37"/>
      <c r="BT75" s="37"/>
      <c r="BU75" s="37"/>
      <c r="BV75" s="37"/>
      <c r="BW75" s="37"/>
      <c r="BX75" s="37"/>
      <c r="BY75" s="37"/>
      <c r="BZ75" s="3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6"/>
      <c r="BM76" s="37"/>
      <c r="BN76" s="37"/>
      <c r="BO76" s="37"/>
      <c r="BP76" s="37"/>
      <c r="BQ76" s="37"/>
      <c r="BR76" s="37"/>
      <c r="BS76" s="37"/>
      <c r="BT76" s="37"/>
      <c r="BU76" s="37"/>
      <c r="BV76" s="37"/>
      <c r="BW76" s="37"/>
      <c r="BX76" s="37"/>
      <c r="BY76" s="37"/>
      <c r="BZ76" s="3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6"/>
      <c r="BM77" s="37"/>
      <c r="BN77" s="37"/>
      <c r="BO77" s="37"/>
      <c r="BP77" s="37"/>
      <c r="BQ77" s="37"/>
      <c r="BR77" s="37"/>
      <c r="BS77" s="37"/>
      <c r="BT77" s="37"/>
      <c r="BU77" s="37"/>
      <c r="BV77" s="37"/>
      <c r="BW77" s="37"/>
      <c r="BX77" s="37"/>
      <c r="BY77" s="37"/>
      <c r="BZ77" s="3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6"/>
      <c r="BM78" s="37"/>
      <c r="BN78" s="37"/>
      <c r="BO78" s="37"/>
      <c r="BP78" s="37"/>
      <c r="BQ78" s="37"/>
      <c r="BR78" s="37"/>
      <c r="BS78" s="37"/>
      <c r="BT78" s="37"/>
      <c r="BU78" s="37"/>
      <c r="BV78" s="37"/>
      <c r="BW78" s="37"/>
      <c r="BX78" s="37"/>
      <c r="BY78" s="37"/>
      <c r="BZ78" s="3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6"/>
      <c r="BM79" s="37"/>
      <c r="BN79" s="37"/>
      <c r="BO79" s="37"/>
      <c r="BP79" s="37"/>
      <c r="BQ79" s="37"/>
      <c r="BR79" s="37"/>
      <c r="BS79" s="37"/>
      <c r="BT79" s="37"/>
      <c r="BU79" s="37"/>
      <c r="BV79" s="37"/>
      <c r="BW79" s="37"/>
      <c r="BX79" s="37"/>
      <c r="BY79" s="37"/>
      <c r="BZ79" s="3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6"/>
      <c r="BM80" s="37"/>
      <c r="BN80" s="37"/>
      <c r="BO80" s="37"/>
      <c r="BP80" s="37"/>
      <c r="BQ80" s="37"/>
      <c r="BR80" s="37"/>
      <c r="BS80" s="37"/>
      <c r="BT80" s="37"/>
      <c r="BU80" s="37"/>
      <c r="BV80" s="37"/>
      <c r="BW80" s="37"/>
      <c r="BX80" s="37"/>
      <c r="BY80" s="37"/>
      <c r="BZ80" s="3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6"/>
      <c r="BM81" s="37"/>
      <c r="BN81" s="37"/>
      <c r="BO81" s="37"/>
      <c r="BP81" s="37"/>
      <c r="BQ81" s="37"/>
      <c r="BR81" s="37"/>
      <c r="BS81" s="37"/>
      <c r="BT81" s="37"/>
      <c r="BU81" s="37"/>
      <c r="BV81" s="37"/>
      <c r="BW81" s="37"/>
      <c r="BX81" s="37"/>
      <c r="BY81" s="37"/>
      <c r="BZ81" s="3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9"/>
      <c r="BM82" s="40"/>
      <c r="BN82" s="40"/>
      <c r="BO82" s="40"/>
      <c r="BP82" s="40"/>
      <c r="BQ82" s="40"/>
      <c r="BR82" s="40"/>
      <c r="BS82" s="40"/>
      <c r="BT82" s="40"/>
      <c r="BU82" s="40"/>
      <c r="BV82" s="40"/>
      <c r="BW82" s="40"/>
      <c r="BX82" s="40"/>
      <c r="BY82" s="40"/>
      <c r="BZ82" s="4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【76.13】</v>
      </c>
      <c r="F85" s="13" t="s">
        <v>41</v>
      </c>
      <c r="G85" s="13" t="s">
        <v>42</v>
      </c>
      <c r="H85" s="13" t="str">
        <f>データ!BO6</f>
        <v>【1,045.20】</v>
      </c>
      <c r="I85" s="13" t="str">
        <f>データ!BZ6</f>
        <v>【49.51】</v>
      </c>
      <c r="J85" s="13" t="str">
        <f>データ!CK6</f>
        <v>【317.14】</v>
      </c>
      <c r="K85" s="13" t="str">
        <f>データ!CV6</f>
        <v>【55.00】</v>
      </c>
      <c r="L85" s="13" t="str">
        <f>データ!DG6</f>
        <v>【69.82】</v>
      </c>
      <c r="M85" s="13" t="s">
        <v>41</v>
      </c>
      <c r="N85" s="13" t="s">
        <v>43</v>
      </c>
      <c r="O85" s="13" t="str">
        <f>データ!EN6</f>
        <v>【0.40】</v>
      </c>
    </row>
  </sheetData>
  <sheetProtection algorithmName="SHA-512" hashValue="+m6NBDLa6oRPqYi1y+mBPvrF90pRmrY/OCzB17ijTaF+Z/GQ3HmySqnlgNCN0TCVkeVlJns7YtZEL9xDftxuJw==" saltValue="B1+EhfRaASFY8TdcQFVhu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44</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45</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46</v>
      </c>
      <c r="B3" s="16" t="s">
        <v>47</v>
      </c>
      <c r="C3" s="16" t="s">
        <v>48</v>
      </c>
      <c r="D3" s="16" t="s">
        <v>49</v>
      </c>
      <c r="E3" s="16" t="s">
        <v>50</v>
      </c>
      <c r="F3" s="16" t="s">
        <v>51</v>
      </c>
      <c r="G3" s="16" t="s">
        <v>52</v>
      </c>
      <c r="H3" s="71" t="s">
        <v>53</v>
      </c>
      <c r="I3" s="72"/>
      <c r="J3" s="72"/>
      <c r="K3" s="72"/>
      <c r="L3" s="72"/>
      <c r="M3" s="72"/>
      <c r="N3" s="72"/>
      <c r="O3" s="72"/>
      <c r="P3" s="72"/>
      <c r="Q3" s="72"/>
      <c r="R3" s="72"/>
      <c r="S3" s="72"/>
      <c r="T3" s="72"/>
      <c r="U3" s="72"/>
      <c r="V3" s="72"/>
      <c r="W3" s="73"/>
      <c r="X3" s="77" t="s">
        <v>54</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55</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15">
      <c r="A4" s="15" t="s">
        <v>56</v>
      </c>
      <c r="B4" s="17"/>
      <c r="C4" s="17"/>
      <c r="D4" s="17"/>
      <c r="E4" s="17"/>
      <c r="F4" s="17"/>
      <c r="G4" s="17"/>
      <c r="H4" s="74"/>
      <c r="I4" s="75"/>
      <c r="J4" s="75"/>
      <c r="K4" s="75"/>
      <c r="L4" s="75"/>
      <c r="M4" s="75"/>
      <c r="N4" s="75"/>
      <c r="O4" s="75"/>
      <c r="P4" s="75"/>
      <c r="Q4" s="75"/>
      <c r="R4" s="75"/>
      <c r="S4" s="75"/>
      <c r="T4" s="75"/>
      <c r="U4" s="75"/>
      <c r="V4" s="75"/>
      <c r="W4" s="76"/>
      <c r="X4" s="70" t="s">
        <v>57</v>
      </c>
      <c r="Y4" s="70"/>
      <c r="Z4" s="70"/>
      <c r="AA4" s="70"/>
      <c r="AB4" s="70"/>
      <c r="AC4" s="70"/>
      <c r="AD4" s="70"/>
      <c r="AE4" s="70"/>
      <c r="AF4" s="70"/>
      <c r="AG4" s="70"/>
      <c r="AH4" s="70"/>
      <c r="AI4" s="70" t="s">
        <v>58</v>
      </c>
      <c r="AJ4" s="70"/>
      <c r="AK4" s="70"/>
      <c r="AL4" s="70"/>
      <c r="AM4" s="70"/>
      <c r="AN4" s="70"/>
      <c r="AO4" s="70"/>
      <c r="AP4" s="70"/>
      <c r="AQ4" s="70"/>
      <c r="AR4" s="70"/>
      <c r="AS4" s="70"/>
      <c r="AT4" s="70" t="s">
        <v>59</v>
      </c>
      <c r="AU4" s="70"/>
      <c r="AV4" s="70"/>
      <c r="AW4" s="70"/>
      <c r="AX4" s="70"/>
      <c r="AY4" s="70"/>
      <c r="AZ4" s="70"/>
      <c r="BA4" s="70"/>
      <c r="BB4" s="70"/>
      <c r="BC4" s="70"/>
      <c r="BD4" s="70"/>
      <c r="BE4" s="70" t="s">
        <v>60</v>
      </c>
      <c r="BF4" s="70"/>
      <c r="BG4" s="70"/>
      <c r="BH4" s="70"/>
      <c r="BI4" s="70"/>
      <c r="BJ4" s="70"/>
      <c r="BK4" s="70"/>
      <c r="BL4" s="70"/>
      <c r="BM4" s="70"/>
      <c r="BN4" s="70"/>
      <c r="BO4" s="70"/>
      <c r="BP4" s="70" t="s">
        <v>61</v>
      </c>
      <c r="BQ4" s="70"/>
      <c r="BR4" s="70"/>
      <c r="BS4" s="70"/>
      <c r="BT4" s="70"/>
      <c r="BU4" s="70"/>
      <c r="BV4" s="70"/>
      <c r="BW4" s="70"/>
      <c r="BX4" s="70"/>
      <c r="BY4" s="70"/>
      <c r="BZ4" s="70"/>
      <c r="CA4" s="70" t="s">
        <v>62</v>
      </c>
      <c r="CB4" s="70"/>
      <c r="CC4" s="70"/>
      <c r="CD4" s="70"/>
      <c r="CE4" s="70"/>
      <c r="CF4" s="70"/>
      <c r="CG4" s="70"/>
      <c r="CH4" s="70"/>
      <c r="CI4" s="70"/>
      <c r="CJ4" s="70"/>
      <c r="CK4" s="70"/>
      <c r="CL4" s="70" t="s">
        <v>63</v>
      </c>
      <c r="CM4" s="70"/>
      <c r="CN4" s="70"/>
      <c r="CO4" s="70"/>
      <c r="CP4" s="70"/>
      <c r="CQ4" s="70"/>
      <c r="CR4" s="70"/>
      <c r="CS4" s="70"/>
      <c r="CT4" s="70"/>
      <c r="CU4" s="70"/>
      <c r="CV4" s="70"/>
      <c r="CW4" s="70" t="s">
        <v>64</v>
      </c>
      <c r="CX4" s="70"/>
      <c r="CY4" s="70"/>
      <c r="CZ4" s="70"/>
      <c r="DA4" s="70"/>
      <c r="DB4" s="70"/>
      <c r="DC4" s="70"/>
      <c r="DD4" s="70"/>
      <c r="DE4" s="70"/>
      <c r="DF4" s="70"/>
      <c r="DG4" s="70"/>
      <c r="DH4" s="70" t="s">
        <v>65</v>
      </c>
      <c r="DI4" s="70"/>
      <c r="DJ4" s="70"/>
      <c r="DK4" s="70"/>
      <c r="DL4" s="70"/>
      <c r="DM4" s="70"/>
      <c r="DN4" s="70"/>
      <c r="DO4" s="70"/>
      <c r="DP4" s="70"/>
      <c r="DQ4" s="70"/>
      <c r="DR4" s="70"/>
      <c r="DS4" s="70" t="s">
        <v>66</v>
      </c>
      <c r="DT4" s="70"/>
      <c r="DU4" s="70"/>
      <c r="DV4" s="70"/>
      <c r="DW4" s="70"/>
      <c r="DX4" s="70"/>
      <c r="DY4" s="70"/>
      <c r="DZ4" s="70"/>
      <c r="EA4" s="70"/>
      <c r="EB4" s="70"/>
      <c r="EC4" s="70"/>
      <c r="ED4" s="70" t="s">
        <v>67</v>
      </c>
      <c r="EE4" s="70"/>
      <c r="EF4" s="70"/>
      <c r="EG4" s="70"/>
      <c r="EH4" s="70"/>
      <c r="EI4" s="70"/>
      <c r="EJ4" s="70"/>
      <c r="EK4" s="70"/>
      <c r="EL4" s="70"/>
      <c r="EM4" s="70"/>
      <c r="EN4" s="70"/>
    </row>
    <row r="5" spans="1:144" x14ac:dyDescent="0.15">
      <c r="A5" s="15" t="s">
        <v>68</v>
      </c>
      <c r="B5" s="18"/>
      <c r="C5" s="18"/>
      <c r="D5" s="18"/>
      <c r="E5" s="18"/>
      <c r="F5" s="18"/>
      <c r="G5" s="18"/>
      <c r="H5" s="19" t="s">
        <v>69</v>
      </c>
      <c r="I5" s="19" t="s">
        <v>70</v>
      </c>
      <c r="J5" s="19" t="s">
        <v>71</v>
      </c>
      <c r="K5" s="19" t="s">
        <v>72</v>
      </c>
      <c r="L5" s="19" t="s">
        <v>73</v>
      </c>
      <c r="M5" s="19" t="s">
        <v>74</v>
      </c>
      <c r="N5" s="19" t="s">
        <v>75</v>
      </c>
      <c r="O5" s="19" t="s">
        <v>76</v>
      </c>
      <c r="P5" s="19" t="s">
        <v>77</v>
      </c>
      <c r="Q5" s="19" t="s">
        <v>78</v>
      </c>
      <c r="R5" s="19" t="s">
        <v>79</v>
      </c>
      <c r="S5" s="19" t="s">
        <v>80</v>
      </c>
      <c r="T5" s="19" t="s">
        <v>81</v>
      </c>
      <c r="U5" s="19" t="s">
        <v>82</v>
      </c>
      <c r="V5" s="19" t="s">
        <v>83</v>
      </c>
      <c r="W5" s="19" t="s">
        <v>84</v>
      </c>
      <c r="X5" s="19" t="s">
        <v>85</v>
      </c>
      <c r="Y5" s="19" t="s">
        <v>86</v>
      </c>
      <c r="Z5" s="19" t="s">
        <v>87</v>
      </c>
      <c r="AA5" s="19" t="s">
        <v>88</v>
      </c>
      <c r="AB5" s="19" t="s">
        <v>89</v>
      </c>
      <c r="AC5" s="19" t="s">
        <v>90</v>
      </c>
      <c r="AD5" s="19" t="s">
        <v>91</v>
      </c>
      <c r="AE5" s="19" t="s">
        <v>92</v>
      </c>
      <c r="AF5" s="19" t="s">
        <v>93</v>
      </c>
      <c r="AG5" s="19" t="s">
        <v>94</v>
      </c>
      <c r="AH5" s="19" t="s">
        <v>29</v>
      </c>
      <c r="AI5" s="19" t="s">
        <v>85</v>
      </c>
      <c r="AJ5" s="19" t="s">
        <v>86</v>
      </c>
      <c r="AK5" s="19" t="s">
        <v>87</v>
      </c>
      <c r="AL5" s="19" t="s">
        <v>88</v>
      </c>
      <c r="AM5" s="19" t="s">
        <v>89</v>
      </c>
      <c r="AN5" s="19" t="s">
        <v>90</v>
      </c>
      <c r="AO5" s="19" t="s">
        <v>91</v>
      </c>
      <c r="AP5" s="19" t="s">
        <v>92</v>
      </c>
      <c r="AQ5" s="19" t="s">
        <v>93</v>
      </c>
      <c r="AR5" s="19" t="s">
        <v>94</v>
      </c>
      <c r="AS5" s="19" t="s">
        <v>95</v>
      </c>
      <c r="AT5" s="19" t="s">
        <v>85</v>
      </c>
      <c r="AU5" s="19" t="s">
        <v>86</v>
      </c>
      <c r="AV5" s="19" t="s">
        <v>87</v>
      </c>
      <c r="AW5" s="19" t="s">
        <v>88</v>
      </c>
      <c r="AX5" s="19" t="s">
        <v>89</v>
      </c>
      <c r="AY5" s="19" t="s">
        <v>90</v>
      </c>
      <c r="AZ5" s="19" t="s">
        <v>91</v>
      </c>
      <c r="BA5" s="19" t="s">
        <v>92</v>
      </c>
      <c r="BB5" s="19" t="s">
        <v>93</v>
      </c>
      <c r="BC5" s="19" t="s">
        <v>94</v>
      </c>
      <c r="BD5" s="19" t="s">
        <v>95</v>
      </c>
      <c r="BE5" s="19" t="s">
        <v>85</v>
      </c>
      <c r="BF5" s="19" t="s">
        <v>86</v>
      </c>
      <c r="BG5" s="19" t="s">
        <v>87</v>
      </c>
      <c r="BH5" s="19" t="s">
        <v>88</v>
      </c>
      <c r="BI5" s="19" t="s">
        <v>89</v>
      </c>
      <c r="BJ5" s="19" t="s">
        <v>90</v>
      </c>
      <c r="BK5" s="19" t="s">
        <v>91</v>
      </c>
      <c r="BL5" s="19" t="s">
        <v>92</v>
      </c>
      <c r="BM5" s="19" t="s">
        <v>93</v>
      </c>
      <c r="BN5" s="19" t="s">
        <v>94</v>
      </c>
      <c r="BO5" s="19" t="s">
        <v>95</v>
      </c>
      <c r="BP5" s="19" t="s">
        <v>85</v>
      </c>
      <c r="BQ5" s="19" t="s">
        <v>86</v>
      </c>
      <c r="BR5" s="19" t="s">
        <v>87</v>
      </c>
      <c r="BS5" s="19" t="s">
        <v>88</v>
      </c>
      <c r="BT5" s="19" t="s">
        <v>89</v>
      </c>
      <c r="BU5" s="19" t="s">
        <v>90</v>
      </c>
      <c r="BV5" s="19" t="s">
        <v>91</v>
      </c>
      <c r="BW5" s="19" t="s">
        <v>92</v>
      </c>
      <c r="BX5" s="19" t="s">
        <v>93</v>
      </c>
      <c r="BY5" s="19" t="s">
        <v>94</v>
      </c>
      <c r="BZ5" s="19" t="s">
        <v>95</v>
      </c>
      <c r="CA5" s="19" t="s">
        <v>85</v>
      </c>
      <c r="CB5" s="19" t="s">
        <v>86</v>
      </c>
      <c r="CC5" s="19" t="s">
        <v>87</v>
      </c>
      <c r="CD5" s="19" t="s">
        <v>88</v>
      </c>
      <c r="CE5" s="19" t="s">
        <v>89</v>
      </c>
      <c r="CF5" s="19" t="s">
        <v>90</v>
      </c>
      <c r="CG5" s="19" t="s">
        <v>91</v>
      </c>
      <c r="CH5" s="19" t="s">
        <v>92</v>
      </c>
      <c r="CI5" s="19" t="s">
        <v>93</v>
      </c>
      <c r="CJ5" s="19" t="s">
        <v>94</v>
      </c>
      <c r="CK5" s="19" t="s">
        <v>95</v>
      </c>
      <c r="CL5" s="19" t="s">
        <v>85</v>
      </c>
      <c r="CM5" s="19" t="s">
        <v>86</v>
      </c>
      <c r="CN5" s="19" t="s">
        <v>87</v>
      </c>
      <c r="CO5" s="19" t="s">
        <v>88</v>
      </c>
      <c r="CP5" s="19" t="s">
        <v>89</v>
      </c>
      <c r="CQ5" s="19" t="s">
        <v>90</v>
      </c>
      <c r="CR5" s="19" t="s">
        <v>91</v>
      </c>
      <c r="CS5" s="19" t="s">
        <v>92</v>
      </c>
      <c r="CT5" s="19" t="s">
        <v>93</v>
      </c>
      <c r="CU5" s="19" t="s">
        <v>94</v>
      </c>
      <c r="CV5" s="19" t="s">
        <v>95</v>
      </c>
      <c r="CW5" s="19" t="s">
        <v>85</v>
      </c>
      <c r="CX5" s="19" t="s">
        <v>86</v>
      </c>
      <c r="CY5" s="19" t="s">
        <v>87</v>
      </c>
      <c r="CZ5" s="19" t="s">
        <v>88</v>
      </c>
      <c r="DA5" s="19" t="s">
        <v>89</v>
      </c>
      <c r="DB5" s="19" t="s">
        <v>90</v>
      </c>
      <c r="DC5" s="19" t="s">
        <v>91</v>
      </c>
      <c r="DD5" s="19" t="s">
        <v>92</v>
      </c>
      <c r="DE5" s="19" t="s">
        <v>93</v>
      </c>
      <c r="DF5" s="19" t="s">
        <v>94</v>
      </c>
      <c r="DG5" s="19" t="s">
        <v>95</v>
      </c>
      <c r="DH5" s="19" t="s">
        <v>85</v>
      </c>
      <c r="DI5" s="19" t="s">
        <v>86</v>
      </c>
      <c r="DJ5" s="19" t="s">
        <v>87</v>
      </c>
      <c r="DK5" s="19" t="s">
        <v>88</v>
      </c>
      <c r="DL5" s="19" t="s">
        <v>89</v>
      </c>
      <c r="DM5" s="19" t="s">
        <v>90</v>
      </c>
      <c r="DN5" s="19" t="s">
        <v>91</v>
      </c>
      <c r="DO5" s="19" t="s">
        <v>92</v>
      </c>
      <c r="DP5" s="19" t="s">
        <v>93</v>
      </c>
      <c r="DQ5" s="19" t="s">
        <v>94</v>
      </c>
      <c r="DR5" s="19" t="s">
        <v>95</v>
      </c>
      <c r="DS5" s="19" t="s">
        <v>85</v>
      </c>
      <c r="DT5" s="19" t="s">
        <v>86</v>
      </c>
      <c r="DU5" s="19" t="s">
        <v>87</v>
      </c>
      <c r="DV5" s="19" t="s">
        <v>88</v>
      </c>
      <c r="DW5" s="19" t="s">
        <v>89</v>
      </c>
      <c r="DX5" s="19" t="s">
        <v>90</v>
      </c>
      <c r="DY5" s="19" t="s">
        <v>91</v>
      </c>
      <c r="DZ5" s="19" t="s">
        <v>92</v>
      </c>
      <c r="EA5" s="19" t="s">
        <v>93</v>
      </c>
      <c r="EB5" s="19" t="s">
        <v>94</v>
      </c>
      <c r="EC5" s="19" t="s">
        <v>95</v>
      </c>
      <c r="ED5" s="19" t="s">
        <v>85</v>
      </c>
      <c r="EE5" s="19" t="s">
        <v>86</v>
      </c>
      <c r="EF5" s="19" t="s">
        <v>87</v>
      </c>
      <c r="EG5" s="19" t="s">
        <v>88</v>
      </c>
      <c r="EH5" s="19" t="s">
        <v>89</v>
      </c>
      <c r="EI5" s="19" t="s">
        <v>90</v>
      </c>
      <c r="EJ5" s="19" t="s">
        <v>91</v>
      </c>
      <c r="EK5" s="19" t="s">
        <v>92</v>
      </c>
      <c r="EL5" s="19" t="s">
        <v>93</v>
      </c>
      <c r="EM5" s="19" t="s">
        <v>94</v>
      </c>
      <c r="EN5" s="19" t="s">
        <v>95</v>
      </c>
    </row>
    <row r="6" spans="1:144" s="23" customFormat="1" x14ac:dyDescent="0.15">
      <c r="A6" s="15" t="s">
        <v>96</v>
      </c>
      <c r="B6" s="20">
        <f>B7</f>
        <v>2023</v>
      </c>
      <c r="C6" s="20">
        <f t="shared" ref="C6:W6" si="3">C7</f>
        <v>23035</v>
      </c>
      <c r="D6" s="20">
        <f t="shared" si="3"/>
        <v>47</v>
      </c>
      <c r="E6" s="20">
        <f t="shared" si="3"/>
        <v>1</v>
      </c>
      <c r="F6" s="20">
        <f t="shared" si="3"/>
        <v>0</v>
      </c>
      <c r="G6" s="20">
        <f t="shared" si="3"/>
        <v>0</v>
      </c>
      <c r="H6" s="20" t="str">
        <f t="shared" si="3"/>
        <v>青森県　今別町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98.11</v>
      </c>
      <c r="Q6" s="21">
        <f t="shared" si="3"/>
        <v>6030</v>
      </c>
      <c r="R6" s="21">
        <f t="shared" si="3"/>
        <v>2193</v>
      </c>
      <c r="S6" s="21">
        <f t="shared" si="3"/>
        <v>125.27</v>
      </c>
      <c r="T6" s="21">
        <f t="shared" si="3"/>
        <v>17.510000000000002</v>
      </c>
      <c r="U6" s="21">
        <f t="shared" si="3"/>
        <v>2123</v>
      </c>
      <c r="V6" s="21">
        <f t="shared" si="3"/>
        <v>12.5</v>
      </c>
      <c r="W6" s="21">
        <f t="shared" si="3"/>
        <v>169.84</v>
      </c>
      <c r="X6" s="22">
        <f>IF(X7="",NA(),X7)</f>
        <v>99.49</v>
      </c>
      <c r="Y6" s="22">
        <f t="shared" ref="Y6:AG6" si="4">IF(Y7="",NA(),Y7)</f>
        <v>69.319999999999993</v>
      </c>
      <c r="Z6" s="22">
        <f t="shared" si="4"/>
        <v>66.2</v>
      </c>
      <c r="AA6" s="22">
        <f t="shared" si="4"/>
        <v>65.400000000000006</v>
      </c>
      <c r="AB6" s="22">
        <f t="shared" si="4"/>
        <v>59.67</v>
      </c>
      <c r="AC6" s="22">
        <f t="shared" si="4"/>
        <v>79.099999999999994</v>
      </c>
      <c r="AD6" s="22">
        <f t="shared" si="4"/>
        <v>79.33</v>
      </c>
      <c r="AE6" s="22">
        <f t="shared" si="4"/>
        <v>73.540000000000006</v>
      </c>
      <c r="AF6" s="22">
        <f t="shared" si="4"/>
        <v>75.44</v>
      </c>
      <c r="AG6" s="22">
        <f t="shared" si="4"/>
        <v>78.14</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1452.03</v>
      </c>
      <c r="BF6" s="22">
        <f t="shared" ref="BF6:BN6" si="7">IF(BF7="",NA(),BF7)</f>
        <v>1454.92</v>
      </c>
      <c r="BG6" s="22">
        <f t="shared" si="7"/>
        <v>1365.74</v>
      </c>
      <c r="BH6" s="22">
        <f t="shared" si="7"/>
        <v>1375.37</v>
      </c>
      <c r="BI6" s="22">
        <f t="shared" si="7"/>
        <v>1456.5</v>
      </c>
      <c r="BJ6" s="22">
        <f t="shared" si="7"/>
        <v>1018.52</v>
      </c>
      <c r="BK6" s="22">
        <f t="shared" si="7"/>
        <v>949.61</v>
      </c>
      <c r="BL6" s="22">
        <f t="shared" si="7"/>
        <v>918.84</v>
      </c>
      <c r="BM6" s="22">
        <f t="shared" si="7"/>
        <v>955.49</v>
      </c>
      <c r="BN6" s="22">
        <f t="shared" si="7"/>
        <v>1017.9</v>
      </c>
      <c r="BO6" s="21" t="str">
        <f>IF(BO7="","",IF(BO7="-","【-】","【"&amp;SUBSTITUTE(TEXT(BO7,"#,##0.00"),"-","△")&amp;"】"))</f>
        <v>【1,045.20】</v>
      </c>
      <c r="BP6" s="22">
        <f>IF(BP7="",NA(),BP7)</f>
        <v>83.02</v>
      </c>
      <c r="BQ6" s="22">
        <f t="shared" ref="BQ6:BY6" si="8">IF(BQ7="",NA(),BQ7)</f>
        <v>52.89</v>
      </c>
      <c r="BR6" s="22">
        <f t="shared" si="8"/>
        <v>48.16</v>
      </c>
      <c r="BS6" s="22">
        <f t="shared" si="8"/>
        <v>36.31</v>
      </c>
      <c r="BT6" s="22">
        <f t="shared" si="8"/>
        <v>35.340000000000003</v>
      </c>
      <c r="BU6" s="22">
        <f t="shared" si="8"/>
        <v>58.79</v>
      </c>
      <c r="BV6" s="22">
        <f t="shared" si="8"/>
        <v>58.41</v>
      </c>
      <c r="BW6" s="22">
        <f t="shared" si="8"/>
        <v>58.27</v>
      </c>
      <c r="BX6" s="22">
        <f t="shared" si="8"/>
        <v>55.15</v>
      </c>
      <c r="BY6" s="22">
        <f t="shared" si="8"/>
        <v>53.95</v>
      </c>
      <c r="BZ6" s="21" t="str">
        <f>IF(BZ7="","",IF(BZ7="-","【-】","【"&amp;SUBSTITUTE(TEXT(BZ7,"#,##0.00"),"-","△")&amp;"】"))</f>
        <v>【49.51】</v>
      </c>
      <c r="CA6" s="22">
        <f>IF(CA7="",NA(),CA7)</f>
        <v>451.01</v>
      </c>
      <c r="CB6" s="22">
        <f t="shared" ref="CB6:CJ6" si="9">IF(CB7="",NA(),CB7)</f>
        <v>663.55</v>
      </c>
      <c r="CC6" s="22">
        <f t="shared" si="9"/>
        <v>719.75</v>
      </c>
      <c r="CD6" s="22">
        <f t="shared" si="9"/>
        <v>859.62</v>
      </c>
      <c r="CE6" s="22">
        <f t="shared" si="9"/>
        <v>985.78</v>
      </c>
      <c r="CF6" s="22">
        <f t="shared" si="9"/>
        <v>298.25</v>
      </c>
      <c r="CG6" s="22">
        <f t="shared" si="9"/>
        <v>303.27999999999997</v>
      </c>
      <c r="CH6" s="22">
        <f t="shared" si="9"/>
        <v>303.81</v>
      </c>
      <c r="CI6" s="22">
        <f t="shared" si="9"/>
        <v>310.26</v>
      </c>
      <c r="CJ6" s="22">
        <f t="shared" si="9"/>
        <v>318.99</v>
      </c>
      <c r="CK6" s="21" t="str">
        <f>IF(CK7="","",IF(CK7="-","【-】","【"&amp;SUBSTITUTE(TEXT(CK7,"#,##0.00"),"-","△")&amp;"】"))</f>
        <v>【317.14】</v>
      </c>
      <c r="CL6" s="22">
        <f>IF(CL7="",NA(),CL7)</f>
        <v>54.68</v>
      </c>
      <c r="CM6" s="22">
        <f t="shared" ref="CM6:CU6" si="10">IF(CM7="",NA(),CM7)</f>
        <v>54.82</v>
      </c>
      <c r="CN6" s="22">
        <f t="shared" si="10"/>
        <v>54.77</v>
      </c>
      <c r="CO6" s="22">
        <f t="shared" si="10"/>
        <v>74.42</v>
      </c>
      <c r="CP6" s="22">
        <f t="shared" si="10"/>
        <v>88.42</v>
      </c>
      <c r="CQ6" s="22">
        <f t="shared" si="10"/>
        <v>56.04</v>
      </c>
      <c r="CR6" s="22">
        <f t="shared" si="10"/>
        <v>58.52</v>
      </c>
      <c r="CS6" s="22">
        <f t="shared" si="10"/>
        <v>58.88</v>
      </c>
      <c r="CT6" s="22">
        <f t="shared" si="10"/>
        <v>58.16</v>
      </c>
      <c r="CU6" s="22">
        <f t="shared" si="10"/>
        <v>55.9</v>
      </c>
      <c r="CV6" s="21" t="str">
        <f>IF(CV7="","",IF(CV7="-","【-】","【"&amp;SUBSTITUTE(TEXT(CV7,"#,##0.00"),"-","△")&amp;"】"))</f>
        <v>【55.00】</v>
      </c>
      <c r="CW6" s="22">
        <f>IF(CW7="",NA(),CW7)</f>
        <v>76.760000000000005</v>
      </c>
      <c r="CX6" s="22">
        <f t="shared" ref="CX6:DF6" si="11">IF(CX7="",NA(),CX7)</f>
        <v>75.150000000000006</v>
      </c>
      <c r="CY6" s="22">
        <f t="shared" si="11"/>
        <v>73.22</v>
      </c>
      <c r="CZ6" s="22">
        <f t="shared" si="11"/>
        <v>52.58</v>
      </c>
      <c r="DA6" s="22">
        <f t="shared" si="11"/>
        <v>32.43</v>
      </c>
      <c r="DB6" s="22">
        <f t="shared" si="11"/>
        <v>72.78</v>
      </c>
      <c r="DC6" s="22">
        <f t="shared" si="11"/>
        <v>71.33</v>
      </c>
      <c r="DD6" s="22">
        <f t="shared" si="11"/>
        <v>71.150000000000006</v>
      </c>
      <c r="DE6" s="22">
        <f t="shared" si="11"/>
        <v>70.34</v>
      </c>
      <c r="DF6" s="22">
        <f t="shared" si="11"/>
        <v>71.08</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0.71</v>
      </c>
      <c r="EJ6" s="22">
        <f t="shared" si="14"/>
        <v>0.72</v>
      </c>
      <c r="EK6" s="22">
        <f t="shared" si="14"/>
        <v>0.71</v>
      </c>
      <c r="EL6" s="22">
        <f t="shared" si="14"/>
        <v>0.55000000000000004</v>
      </c>
      <c r="EM6" s="22">
        <f t="shared" si="14"/>
        <v>0.44</v>
      </c>
      <c r="EN6" s="21" t="str">
        <f>IF(EN7="","",IF(EN7="-","【-】","【"&amp;SUBSTITUTE(TEXT(EN7,"#,##0.00"),"-","△")&amp;"】"))</f>
        <v>【0.40】</v>
      </c>
    </row>
    <row r="7" spans="1:144" s="23" customFormat="1" x14ac:dyDescent="0.15">
      <c r="A7" s="15"/>
      <c r="B7" s="24">
        <v>2023</v>
      </c>
      <c r="C7" s="24">
        <v>23035</v>
      </c>
      <c r="D7" s="24">
        <v>47</v>
      </c>
      <c r="E7" s="24">
        <v>1</v>
      </c>
      <c r="F7" s="24">
        <v>0</v>
      </c>
      <c r="G7" s="24">
        <v>0</v>
      </c>
      <c r="H7" s="24" t="s">
        <v>97</v>
      </c>
      <c r="I7" s="24" t="s">
        <v>98</v>
      </c>
      <c r="J7" s="24" t="s">
        <v>99</v>
      </c>
      <c r="K7" s="24" t="s">
        <v>100</v>
      </c>
      <c r="L7" s="24" t="s">
        <v>101</v>
      </c>
      <c r="M7" s="24" t="s">
        <v>102</v>
      </c>
      <c r="N7" s="25" t="s">
        <v>103</v>
      </c>
      <c r="O7" s="25" t="s">
        <v>104</v>
      </c>
      <c r="P7" s="25">
        <v>98.11</v>
      </c>
      <c r="Q7" s="25">
        <v>6030</v>
      </c>
      <c r="R7" s="25">
        <v>2193</v>
      </c>
      <c r="S7" s="25">
        <v>125.27</v>
      </c>
      <c r="T7" s="25">
        <v>17.510000000000002</v>
      </c>
      <c r="U7" s="25">
        <v>2123</v>
      </c>
      <c r="V7" s="25">
        <v>12.5</v>
      </c>
      <c r="W7" s="25">
        <v>169.84</v>
      </c>
      <c r="X7" s="25">
        <v>99.49</v>
      </c>
      <c r="Y7" s="25">
        <v>69.319999999999993</v>
      </c>
      <c r="Z7" s="25">
        <v>66.2</v>
      </c>
      <c r="AA7" s="25">
        <v>65.400000000000006</v>
      </c>
      <c r="AB7" s="25">
        <v>59.67</v>
      </c>
      <c r="AC7" s="25">
        <v>79.099999999999994</v>
      </c>
      <c r="AD7" s="25">
        <v>79.33</v>
      </c>
      <c r="AE7" s="25">
        <v>73.540000000000006</v>
      </c>
      <c r="AF7" s="25">
        <v>75.44</v>
      </c>
      <c r="AG7" s="25">
        <v>78.14</v>
      </c>
      <c r="AH7" s="25">
        <v>76.13</v>
      </c>
      <c r="AI7" s="25"/>
      <c r="AJ7" s="25"/>
      <c r="AK7" s="25"/>
      <c r="AL7" s="25"/>
      <c r="AM7" s="25"/>
      <c r="AN7" s="25"/>
      <c r="AO7" s="25"/>
      <c r="AP7" s="25"/>
      <c r="AQ7" s="25"/>
      <c r="AR7" s="25"/>
      <c r="AS7" s="25"/>
      <c r="AT7" s="25"/>
      <c r="AU7" s="25"/>
      <c r="AV7" s="25"/>
      <c r="AW7" s="25"/>
      <c r="AX7" s="25"/>
      <c r="AY7" s="25"/>
      <c r="AZ7" s="25"/>
      <c r="BA7" s="25"/>
      <c r="BB7" s="25"/>
      <c r="BC7" s="25"/>
      <c r="BD7" s="25"/>
      <c r="BE7" s="25">
        <v>1452.03</v>
      </c>
      <c r="BF7" s="25">
        <v>1454.92</v>
      </c>
      <c r="BG7" s="25">
        <v>1365.74</v>
      </c>
      <c r="BH7" s="25">
        <v>1375.37</v>
      </c>
      <c r="BI7" s="25">
        <v>1456.5</v>
      </c>
      <c r="BJ7" s="25">
        <v>1018.52</v>
      </c>
      <c r="BK7" s="25">
        <v>949.61</v>
      </c>
      <c r="BL7" s="25">
        <v>918.84</v>
      </c>
      <c r="BM7" s="25">
        <v>955.49</v>
      </c>
      <c r="BN7" s="25">
        <v>1017.9</v>
      </c>
      <c r="BO7" s="25">
        <v>1045.2</v>
      </c>
      <c r="BP7" s="25">
        <v>83.02</v>
      </c>
      <c r="BQ7" s="25">
        <v>52.89</v>
      </c>
      <c r="BR7" s="25">
        <v>48.16</v>
      </c>
      <c r="BS7" s="25">
        <v>36.31</v>
      </c>
      <c r="BT7" s="25">
        <v>35.340000000000003</v>
      </c>
      <c r="BU7" s="25">
        <v>58.79</v>
      </c>
      <c r="BV7" s="25">
        <v>58.41</v>
      </c>
      <c r="BW7" s="25">
        <v>58.27</v>
      </c>
      <c r="BX7" s="25">
        <v>55.15</v>
      </c>
      <c r="BY7" s="25">
        <v>53.95</v>
      </c>
      <c r="BZ7" s="25">
        <v>49.51</v>
      </c>
      <c r="CA7" s="25">
        <v>451.01</v>
      </c>
      <c r="CB7" s="25">
        <v>663.55</v>
      </c>
      <c r="CC7" s="25">
        <v>719.75</v>
      </c>
      <c r="CD7" s="25">
        <v>859.62</v>
      </c>
      <c r="CE7" s="25">
        <v>985.78</v>
      </c>
      <c r="CF7" s="25">
        <v>298.25</v>
      </c>
      <c r="CG7" s="25">
        <v>303.27999999999997</v>
      </c>
      <c r="CH7" s="25">
        <v>303.81</v>
      </c>
      <c r="CI7" s="25">
        <v>310.26</v>
      </c>
      <c r="CJ7" s="25">
        <v>318.99</v>
      </c>
      <c r="CK7" s="25">
        <v>317.14</v>
      </c>
      <c r="CL7" s="25">
        <v>54.68</v>
      </c>
      <c r="CM7" s="25">
        <v>54.82</v>
      </c>
      <c r="CN7" s="25">
        <v>54.77</v>
      </c>
      <c r="CO7" s="25">
        <v>74.42</v>
      </c>
      <c r="CP7" s="25">
        <v>88.42</v>
      </c>
      <c r="CQ7" s="25">
        <v>56.04</v>
      </c>
      <c r="CR7" s="25">
        <v>58.52</v>
      </c>
      <c r="CS7" s="25">
        <v>58.88</v>
      </c>
      <c r="CT7" s="25">
        <v>58.16</v>
      </c>
      <c r="CU7" s="25">
        <v>55.9</v>
      </c>
      <c r="CV7" s="25">
        <v>55</v>
      </c>
      <c r="CW7" s="25">
        <v>76.760000000000005</v>
      </c>
      <c r="CX7" s="25">
        <v>75.150000000000006</v>
      </c>
      <c r="CY7" s="25">
        <v>73.22</v>
      </c>
      <c r="CZ7" s="25">
        <v>52.58</v>
      </c>
      <c r="DA7" s="25">
        <v>32.43</v>
      </c>
      <c r="DB7" s="25">
        <v>72.78</v>
      </c>
      <c r="DC7" s="25">
        <v>71.33</v>
      </c>
      <c r="DD7" s="25">
        <v>71.150000000000006</v>
      </c>
      <c r="DE7" s="25">
        <v>70.34</v>
      </c>
      <c r="DF7" s="25">
        <v>71.08</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0.71</v>
      </c>
      <c r="EJ7" s="25">
        <v>0.72</v>
      </c>
      <c r="EK7" s="25">
        <v>0.71</v>
      </c>
      <c r="EL7" s="25">
        <v>0.55000000000000004</v>
      </c>
      <c r="EM7" s="25">
        <v>0.44</v>
      </c>
      <c r="EN7" s="25">
        <v>0.4</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105</v>
      </c>
      <c r="C9" s="27" t="s">
        <v>106</v>
      </c>
      <c r="D9" s="27" t="s">
        <v>107</v>
      </c>
      <c r="E9" s="27" t="s">
        <v>108</v>
      </c>
      <c r="F9" s="27" t="s">
        <v>109</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47</v>
      </c>
      <c r="B10" s="28">
        <f>DATEVALUE($B7-B11&amp;"/1/"&amp;B12)</f>
        <v>36892</v>
      </c>
      <c r="C10" s="28">
        <f t="shared" ref="C10:F10" si="15">DATEVALUE($B7-C11&amp;"/1/"&amp;C12)</f>
        <v>37257</v>
      </c>
      <c r="D10" s="28">
        <f t="shared" si="15"/>
        <v>37622</v>
      </c>
      <c r="E10" s="28">
        <f t="shared" si="15"/>
        <v>37987</v>
      </c>
      <c r="F10" s="28">
        <f t="shared" si="15"/>
        <v>38353</v>
      </c>
    </row>
    <row r="11" spans="1:144" x14ac:dyDescent="0.15">
      <c r="B11">
        <v>22</v>
      </c>
      <c r="C11">
        <v>21</v>
      </c>
      <c r="D11">
        <v>20</v>
      </c>
      <c r="E11">
        <v>19</v>
      </c>
      <c r="F11">
        <v>18</v>
      </c>
      <c r="G11" t="s">
        <v>110</v>
      </c>
    </row>
    <row r="12" spans="1:144" x14ac:dyDescent="0.15">
      <c r="B12">
        <v>1</v>
      </c>
      <c r="C12">
        <v>1</v>
      </c>
      <c r="D12">
        <v>1</v>
      </c>
      <c r="E12">
        <v>1</v>
      </c>
      <c r="F12">
        <v>1</v>
      </c>
      <c r="G12" t="s">
        <v>111</v>
      </c>
    </row>
    <row r="13" spans="1:144" x14ac:dyDescent="0.15">
      <c r="B13" t="s">
        <v>112</v>
      </c>
      <c r="C13" t="s">
        <v>112</v>
      </c>
      <c r="D13" t="s">
        <v>113</v>
      </c>
      <c r="E13" t="s">
        <v>113</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古村 優斗</cp:lastModifiedBy>
  <cp:lastPrinted>2025-02-12T02:41:28Z</cp:lastPrinted>
  <dcterms:created xsi:type="dcterms:W3CDTF">2024-12-11T05:08:22Z</dcterms:created>
  <dcterms:modified xsi:type="dcterms:W3CDTF">2025-02-13T08:29:48Z</dcterms:modified>
  <cp:category/>
</cp:coreProperties>
</file>